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45" windowWidth="15480" windowHeight="9240"/>
  </bookViews>
  <sheets>
    <sheet name="ΠΕ79 ΑΠΟΣΠΑΣΕΙΣ" sheetId="11" r:id="rId1"/>
  </sheets>
  <definedNames>
    <definedName name="_xlnm._FilterDatabase" localSheetId="0" hidden="1">'ΠΕ79 ΑΠΟΣΠΑΣΕΙΣ'!$A$2:$V$3</definedName>
  </definedNames>
  <calcPr calcId="144525"/>
</workbook>
</file>

<file path=xl/calcChain.xml><?xml version="1.0" encoding="utf-8"?>
<calcChain xmlns="http://schemas.openxmlformats.org/spreadsheetml/2006/main">
  <c r="I3" i="11" l="1"/>
  <c r="W3" i="11" s="1"/>
  <c r="R3" i="11"/>
  <c r="T3" i="11"/>
  <c r="U3" i="11"/>
  <c r="V3" i="11"/>
</calcChain>
</file>

<file path=xl/sharedStrings.xml><?xml version="1.0" encoding="utf-8"?>
<sst xmlns="http://schemas.openxmlformats.org/spreadsheetml/2006/main" count="32" uniqueCount="32">
  <si>
    <t>ΟΝΟΜΑΤΕΠΩΝΥΜΟ</t>
  </si>
  <si>
    <t>ΑΜ</t>
  </si>
  <si>
    <t xml:space="preserve">ΜΟΡΙΑ ΕΝΤΟΠΙΟΤΗΤΑΣ </t>
  </si>
  <si>
    <t>ΔΗΜΟΣ ΕΝΤΟΠΙΟΤΗΤΑΣ</t>
  </si>
  <si>
    <t>ΜΟΡΙΑ ΣΥΝΥΠΗΡΕΤΗΣΗΣ</t>
  </si>
  <si>
    <t>ΔΗΜΟΣ ΣΥΝΥΠΗΡΕΤΗΣΗΣ</t>
  </si>
  <si>
    <t>ΣΥΝΟΛΟ ΔΗΜΟΣ ΒΟΙΟΥ</t>
  </si>
  <si>
    <t>ΣΥΝΟΛΟ ΔΗΜΟΣ  ΚΟΖΑΝΗΣ</t>
  </si>
  <si>
    <t>ΣΥΝΟΛΟ ΔΗΜΟΣ ΕΟΡΔΑΙΑΣ</t>
  </si>
  <si>
    <t>ΑΑ</t>
  </si>
  <si>
    <t>ΟΡΓΑΝΙΚΗ</t>
  </si>
  <si>
    <t xml:space="preserve">ΕΙΔΙΚΟΤΗΤΑ </t>
  </si>
  <si>
    <t xml:space="preserve">ΜΟΡΙΑ ΟΙΚΟΓΕΝΕΙΑΚΗΣ ΚΑΤΑΣΤΑΣΗΣ </t>
  </si>
  <si>
    <t xml:space="preserve">ΛΟΓΟΙ ΥΓΕΙΑΣ </t>
  </si>
  <si>
    <t xml:space="preserve">ΜΟΡΙΑ ΣΥΝΟΛΙΚΗΣ ΥΠΗΡΕΣΙΑΣ </t>
  </si>
  <si>
    <t xml:space="preserve">ΣΥΝΟΛΟ </t>
  </si>
  <si>
    <t>ΛΟΓΟΙ ΥΓΕΙΑΣ ΓΟΝΕΩΝ ΜΟΡΙΑ</t>
  </si>
  <si>
    <t>ΔΗΜΟΣ ΕΝΤΟΠΙΟΤΗΤΑΣ ΓΟΝΕΩΝ</t>
  </si>
  <si>
    <t>ΜΟΡΙΑ ΣΠΟΥΔΩΝ</t>
  </si>
  <si>
    <t>ΔΗΜΟΣ ΣΠΟΥΔΩΝ</t>
  </si>
  <si>
    <t>ΣΥΝΟΛΟ ΔΗΜΟΣ ΣΕΡΒΙΩΝ</t>
  </si>
  <si>
    <t>ΣΥΝΟΛΟ ΔΗΜΟΣ ΒΕΛΒΕΝΤΟΥ</t>
  </si>
  <si>
    <t>Μέγιστη τιμή</t>
  </si>
  <si>
    <t xml:space="preserve">ΤΟΠΟΘΕΤΗΣΗ </t>
  </si>
  <si>
    <t xml:space="preserve">Καραγκούνη Μαγδαληνή </t>
  </si>
  <si>
    <t>ΠΕ79</t>
  </si>
  <si>
    <t xml:space="preserve">ΔΣ Γ Κονταρή </t>
  </si>
  <si>
    <t xml:space="preserve"> ΚΟΖΑΝΗΣ</t>
  </si>
  <si>
    <t xml:space="preserve">ΔΣ 9ο ΚΟΖΑΝΗΣ 12 ΩΡΕΣ ΚΑΙ ΣΥΜΠΛΉΡΩΣΗ ΔΣ 1ο ΚΡΟΚΟΥ 6 ΩΡΕΣ ΚΑΙ ΔΣ 2ο ΚΡΟΚΟΥ 5 ΩΡΕΣ </t>
  </si>
  <si>
    <t>Πράξη 17/18-8-2022 Απόσπαση εκπαιδευτικου κλάδου ΠΕ79</t>
  </si>
  <si>
    <t>ΔΣ 1ο Κρόκου 6 ώρες/εβδ
ΔΣ 2ο Κρόκου 6 ώρες/εβδ
ΔΣ Λευκοπηγής 6 ώρες/εβδ
ΔΣ Ξηρολίμνης 5 ώρες/εβδ</t>
  </si>
  <si>
    <t>ΝΕΑ ΤΟΠΟΘΕΤΗΣΗ ΑΠΟ 1-9-2022 ΕΩΣ 21-6-2023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</si>
</sst>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 x14ac:knownFonts="1">
    <font>
      <sz val="11"/>
      <color theme="1"/>
      <name val="Calibri"/>
      <family val="2"/>
      <charset val="161"/>
      <scheme val="minor"/>
    </font>
    <font>
      <b/>
      <sz val="8"/>
      <color indexed="8"/>
      <name val="Calibri"/>
      <family val="2"/>
      <charset val="161"/>
    </font>
    <font>
      <sz val="8"/>
      <name val="Calibri"/>
      <family val="2"/>
      <charset val="161"/>
    </font>
    <font>
      <sz val="10"/>
      <name val="Arial"/>
      <family val="2"/>
      <charset val="161"/>
    </font>
    <font>
      <b/>
      <sz val="10"/>
      <name val="Calibri"/>
      <family val="2"/>
      <charset val="161"/>
    </font>
    <font>
      <b/>
      <sz val="8"/>
      <name val="Calibri"/>
      <family val="2"/>
      <charset val="161"/>
    </font>
    <font>
      <b/>
      <sz val="8"/>
      <color rgb="FFFF0000"/>
      <name val="Calibri"/>
      <family val="2"/>
      <charset val="161"/>
    </font>
    <font>
      <sz val="8"/>
      <color theme="1"/>
      <name val="Calibri"/>
      <family val="2"/>
      <charset val="161"/>
    </font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indexed="8"/>
      <name val="Calibri"/>
      <family val="2"/>
      <charset val="161"/>
    </font>
    <font>
      <sz val="8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wrapText="1"/>
    </xf>
    <xf numFmtId="0" fontId="8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2" fillId="0" borderId="1" xfId="1" applyFont="1" applyFill="1" applyBorder="1" applyAlignment="1">
      <alignment horizontal="center" vertical="center" wrapText="1"/>
    </xf>
    <xf numFmtId="2" fontId="7" fillId="0" borderId="1" xfId="1" applyNumberFormat="1" applyFont="1" applyFill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textRotation="90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164" fontId="1" fillId="2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/>
    <xf numFmtId="0" fontId="0" fillId="0" borderId="0" xfId="0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3">
    <cellStyle name="Κανονικό" xfId="0" builtinId="0"/>
    <cellStyle name="Κανονικό 2" xfId="2"/>
    <cellStyle name="Κανονικό 4" xfId="1"/>
  </cellStyles>
  <dxfs count="1"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"/>
  <sheetViews>
    <sheetView tabSelected="1" zoomScale="110" zoomScaleNormal="110" workbookViewId="0">
      <selection activeCell="Y10" sqref="Y10"/>
    </sheetView>
  </sheetViews>
  <sheetFormatPr defaultRowHeight="15" x14ac:dyDescent="0.25"/>
  <cols>
    <col min="1" max="1" width="2.7109375" bestFit="1" customWidth="1"/>
    <col min="2" max="2" width="7" bestFit="1" customWidth="1"/>
    <col min="3" max="3" width="9.85546875" customWidth="1"/>
    <col min="4" max="4" width="4.42578125" bestFit="1" customWidth="1"/>
    <col min="5" max="5" width="7.42578125" customWidth="1"/>
    <col min="6" max="6" width="4.5703125" customWidth="1"/>
    <col min="7" max="7" width="8" hidden="1" customWidth="1"/>
    <col min="8" max="8" width="5.5703125" customWidth="1"/>
    <col min="9" max="9" width="6" style="8" customWidth="1"/>
    <col min="10" max="10" width="1.85546875" bestFit="1" customWidth="1"/>
    <col min="11" max="11" width="8.42578125" bestFit="1" customWidth="1"/>
    <col min="12" max="12" width="2.7109375" bestFit="1" customWidth="1"/>
    <col min="13" max="13" width="4.5703125" customWidth="1"/>
    <col min="14" max="14" width="3" hidden="1" customWidth="1"/>
    <col min="15" max="15" width="5.140625" hidden="1" customWidth="1"/>
    <col min="16" max="17" width="3" hidden="1" customWidth="1"/>
    <col min="18" max="18" width="8.7109375" style="8" hidden="1" customWidth="1"/>
    <col min="19" max="19" width="7.5703125" style="8" customWidth="1"/>
    <col min="20" max="20" width="6.85546875" style="8" hidden="1" customWidth="1"/>
    <col min="21" max="21" width="6.5703125" style="8" hidden="1" customWidth="1"/>
    <col min="22" max="22" width="9.5703125" style="8" hidden="1" customWidth="1"/>
    <col min="23" max="23" width="10.5703125" hidden="1" customWidth="1"/>
    <col min="24" max="24" width="18.42578125" style="15" customWidth="1"/>
    <col min="25" max="25" width="19.42578125" customWidth="1"/>
  </cols>
  <sheetData>
    <row r="1" spans="1:25" ht="23.25" customHeight="1" x14ac:dyDescent="0.25">
      <c r="A1" s="18" t="s">
        <v>29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 ht="100.5" customHeight="1" x14ac:dyDescent="0.25">
      <c r="A2" s="1" t="s">
        <v>9</v>
      </c>
      <c r="B2" s="2" t="s">
        <v>1</v>
      </c>
      <c r="C2" s="2" t="s">
        <v>0</v>
      </c>
      <c r="D2" s="2" t="s">
        <v>11</v>
      </c>
      <c r="E2" s="2" t="s">
        <v>10</v>
      </c>
      <c r="F2" s="2" t="s">
        <v>12</v>
      </c>
      <c r="G2" s="2" t="s">
        <v>13</v>
      </c>
      <c r="H2" s="2" t="s">
        <v>14</v>
      </c>
      <c r="I2" s="6" t="s">
        <v>15</v>
      </c>
      <c r="J2" s="2" t="s">
        <v>2</v>
      </c>
      <c r="K2" s="2" t="s">
        <v>3</v>
      </c>
      <c r="L2" s="2" t="s">
        <v>4</v>
      </c>
      <c r="M2" s="2" t="s">
        <v>5</v>
      </c>
      <c r="N2" s="2" t="s">
        <v>16</v>
      </c>
      <c r="O2" s="2" t="s">
        <v>17</v>
      </c>
      <c r="P2" s="2" t="s">
        <v>18</v>
      </c>
      <c r="Q2" s="2" t="s">
        <v>19</v>
      </c>
      <c r="R2" s="9" t="s">
        <v>8</v>
      </c>
      <c r="S2" s="9" t="s">
        <v>7</v>
      </c>
      <c r="T2" s="9" t="s">
        <v>6</v>
      </c>
      <c r="U2" s="9" t="s">
        <v>20</v>
      </c>
      <c r="V2" s="11" t="s">
        <v>21</v>
      </c>
      <c r="W2" s="13" t="s">
        <v>22</v>
      </c>
      <c r="X2" s="9" t="s">
        <v>23</v>
      </c>
      <c r="Y2" s="9" t="s">
        <v>31</v>
      </c>
    </row>
    <row r="3" spans="1:25" ht="68.25" customHeight="1" x14ac:dyDescent="0.25">
      <c r="A3" s="17">
        <v>1</v>
      </c>
      <c r="B3" s="3">
        <v>620355</v>
      </c>
      <c r="C3" s="3" t="s">
        <v>24</v>
      </c>
      <c r="D3" s="3" t="s">
        <v>25</v>
      </c>
      <c r="E3" s="3" t="s">
        <v>26</v>
      </c>
      <c r="F3" s="3">
        <v>23</v>
      </c>
      <c r="G3" s="3"/>
      <c r="H3" s="3">
        <v>17</v>
      </c>
      <c r="I3" s="7">
        <f>SUM(H3,G3,F3)</f>
        <v>40</v>
      </c>
      <c r="J3" s="3">
        <v>4</v>
      </c>
      <c r="K3" s="3" t="s">
        <v>27</v>
      </c>
      <c r="L3" s="3"/>
      <c r="M3" s="3"/>
      <c r="N3" s="3"/>
      <c r="O3" s="3"/>
      <c r="P3" s="5"/>
      <c r="Q3" s="4"/>
      <c r="R3" s="10">
        <f xml:space="preserve"> IF(AND(K3 = "ΕΟΡΔΑΙΑΣ",M3 = "ΕΟΡΔΑΙΑΣ"), SUM(I3,J3,L3),  IF(K3 = "ΕΟΡΔΑΙΑΣ", SUM(I3,J3), 0) + IF(M3 = "ΕΟΡΔΑΙΑΣ", SUM(I3,L3),0)) + IF(O3 = "ΕΟΡΔΑΙΑΣ", N3, 0)  + IF(Q3 = "ΕΟΡΔΑΙΑΣ", P3, 0)</f>
        <v>0</v>
      </c>
      <c r="S3" s="10">
        <v>44</v>
      </c>
      <c r="T3" s="10">
        <f xml:space="preserve"> IF(AND(K3 = "ΒΟΙΟΥ",M3 = "ΒΟΙΟΥ"), SUM(I3,J3,L3),  IF(K3 = "ΒΟΙΟΥ", SUM(I3,J3), 0) + IF(M3 = "ΒΟΙΟΥ", SUM(I3,L3),0)) + IF(O3 = "ΒΟΙΟΥ", N3, 0)  + IF(Q3 = "ΒΟΙΟΥ", P3, 0)</f>
        <v>0</v>
      </c>
      <c r="U3" s="10">
        <f xml:space="preserve"> IF(AND($K3 = "ΣΕΡΒΙΩΝ",$M3 = "ΣΕΡΒΙΩΝ"), SUM($I3,$J3,$L3),  IF($K3 = "ΣΕΡΒΙΩΝ", SUM($I3,$J3), 0) + IF($M3 = "ΣΕΡΒΙΩΝ", SUM($I3,$L3),0)) + IF($O3 = "ΣΕΡΒΙΩΝ", $N3, 0)  + IF($Q3 = "ΣΕΡΒΙΩΝ",$P3, 0)</f>
        <v>0</v>
      </c>
      <c r="V3" s="12">
        <f xml:space="preserve"> IF(AND($K3 = "ΒΕΛΒΕΝΤΟΥ",$M3 = "ΒΕΛΒΕΝΤΟΥ"), SUM($I3,$J3,$L3),  IF($K3 = "ΒΕΛΒΕΝΤΟΥ", SUM($I3,$J3), 0) + IF($M3 = "ΒΕΛΒΕΝΤΟΥ", SUM($I3,$L3),0)) + IF($O3 = "ΒΕΛΒΕΝΤΟΥ", $N3, 0)  + IF($Q3 = "ΒΕΛΒΕΝΤΟΥ",$P3, 0)</f>
        <v>0</v>
      </c>
      <c r="W3" s="14">
        <f>MAX(I3+J3+L3)</f>
        <v>44</v>
      </c>
      <c r="X3" s="16" t="s">
        <v>28</v>
      </c>
      <c r="Y3" s="16" t="s">
        <v>30</v>
      </c>
    </row>
  </sheetData>
  <sortState ref="A3:W52">
    <sortCondition descending="1" ref="W25"/>
  </sortState>
  <mergeCells count="1">
    <mergeCell ref="A1:Y1"/>
  </mergeCells>
  <conditionalFormatting sqref="R3:V3">
    <cfRule type="cellIs" dxfId="0" priority="7" stopIfTrue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ΠΕ79 ΑΠΟΣΠΑΣΕΙΣ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2022-08-18T10:53:20Z</dcterms:modified>
</cp:coreProperties>
</file>