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5600" windowHeight="10035"/>
  </bookViews>
  <sheets>
    <sheet name="Συμπλήρωση ΠΕ05" sheetId="7" r:id="rId1"/>
    <sheet name="ΠΕ05 Ομάδες" sheetId="3" r:id="rId2"/>
  </sheets>
  <calcPr calcId="125725"/>
</workbook>
</file>

<file path=xl/calcChain.xml><?xml version="1.0" encoding="utf-8"?>
<calcChain xmlns="http://schemas.openxmlformats.org/spreadsheetml/2006/main">
  <c r="W6" i="7"/>
  <c r="V6"/>
  <c r="T6"/>
  <c r="K6"/>
  <c r="U6" s="1"/>
  <c r="X5"/>
  <c r="W5"/>
  <c r="V5"/>
  <c r="T5"/>
  <c r="K5"/>
  <c r="U5" s="1"/>
  <c r="X4"/>
  <c r="W4"/>
  <c r="V4"/>
  <c r="U4"/>
  <c r="K4"/>
  <c r="T4" s="1"/>
  <c r="X3"/>
  <c r="W3"/>
  <c r="V3"/>
  <c r="U3"/>
  <c r="K3"/>
  <c r="T3" s="1"/>
  <c r="Y4" l="1"/>
  <c r="Y3"/>
  <c r="Y5"/>
  <c r="X6"/>
  <c r="Y6" s="1"/>
  <c r="E41" i="3" l="1"/>
  <c r="B41"/>
  <c r="B33"/>
  <c r="E32"/>
  <c r="E26"/>
  <c r="B26"/>
  <c r="E16"/>
  <c r="B16"/>
  <c r="E7"/>
  <c r="B7"/>
</calcChain>
</file>

<file path=xl/sharedStrings.xml><?xml version="1.0" encoding="utf-8"?>
<sst xmlns="http://schemas.openxmlformats.org/spreadsheetml/2006/main" count="112" uniqueCount="96">
  <si>
    <t>ΣΥΝΟΛΟ</t>
  </si>
  <si>
    <t>1η ΟΜΑΔΑ</t>
  </si>
  <si>
    <t>2η ΟΜΑΔΑ</t>
  </si>
  <si>
    <t>8ο ΚΟΖΑΝΗΣ</t>
  </si>
  <si>
    <t>17ο ΚΟΖΑΝΗΣ</t>
  </si>
  <si>
    <t>ΑΝΩ ΚΩΜΗΣ</t>
  </si>
  <si>
    <t>Χ.ΜΕΓΔΑΝΗ</t>
  </si>
  <si>
    <t>11ο ΚΟΖΑΝΗΣ</t>
  </si>
  <si>
    <t>3η ΟΜΑΔΑ</t>
  </si>
  <si>
    <t>4η ΟΜΑΔΑ</t>
  </si>
  <si>
    <t>13ο ΚΟΖΑΝΗΣ</t>
  </si>
  <si>
    <t>5ο ΠΤΟΛ/ΔΑΣ</t>
  </si>
  <si>
    <t>2ο ΣΙΑΤΙΣΤΑΣ</t>
  </si>
  <si>
    <t>5η ΟΜΑΔΑ</t>
  </si>
  <si>
    <t>6η ΟΜΑΔΑ</t>
  </si>
  <si>
    <t>18ο ΚΟΖΑΝΗΣ</t>
  </si>
  <si>
    <t>2ο ΚΡΟΚΟΥ</t>
  </si>
  <si>
    <t>Ν.ΧΑΡΑΥΓΗ</t>
  </si>
  <si>
    <t>7η ΟΜΑΔΑ</t>
  </si>
  <si>
    <t>8η ΟΜΑΔΑ</t>
  </si>
  <si>
    <t>6ο ΠΤΟΛ/ΔΑΣ</t>
  </si>
  <si>
    <t>ΑΓ. ΔΗΜΗΤΡΙΟΥ</t>
  </si>
  <si>
    <t>9η ΟΜΑΔΑ</t>
  </si>
  <si>
    <t>10η ΟΜΑΔΑ</t>
  </si>
  <si>
    <t>ΒΕΛΒΕΝΤΟΥ</t>
  </si>
  <si>
    <t>9ο ΠΤΟΛ/ΔΑΣ</t>
  </si>
  <si>
    <t>10ο ΠΤΟΛ/ΔΑΣ</t>
  </si>
  <si>
    <t>8ο ΠΤΟΛ/ΔΑΣ</t>
  </si>
  <si>
    <t>ΑΡΔΑΣΣΑΣ</t>
  </si>
  <si>
    <t>ΟΜΑΔΕΣ ΓΑΛΛΙΚΩΝ</t>
  </si>
  <si>
    <t>7ο ΚΟΖΑΝΗΣ</t>
  </si>
  <si>
    <t>9ο ΚΟΖΑΝΗΣ</t>
  </si>
  <si>
    <t>2ο ΠΤΟΛ/ΔΑΣ</t>
  </si>
  <si>
    <t>7ο ΠΤΟΛ/ΔΑΣ</t>
  </si>
  <si>
    <t>ΑΚΡΙΝΗΣ</t>
  </si>
  <si>
    <t>1ο ΠΤΟΛ/ΔΑΣ</t>
  </si>
  <si>
    <t>ΚΑΡΥΔΙΤΣΑΣ</t>
  </si>
  <si>
    <t>12ο ΠΤΟΛ/ΔΑΣ</t>
  </si>
  <si>
    <t>1ο ΑΓ. ΠΑΡΑΣΚΕΥΗΣ</t>
  </si>
  <si>
    <t>ΑΝΑΤΟΛΙΚΟΥ</t>
  </si>
  <si>
    <t>ΤΣΟΤΥΛΙΟΥ</t>
  </si>
  <si>
    <t>ΝΕΑΠΟΛΗΣ</t>
  </si>
  <si>
    <t>ΑΙΑΝΗΣ</t>
  </si>
  <si>
    <t>ΠΕΡ. ΒΑΘΥΛΑΚΚΟΥ</t>
  </si>
  <si>
    <t>3ο ΣΙΑΤΙΣΤΑΣ</t>
  </si>
  <si>
    <t>ΕΡΑΤΥΡΑΣ</t>
  </si>
  <si>
    <t>2ο ΚΟΖΑΝΗΣ</t>
  </si>
  <si>
    <t>6ο ΚΟΖΑΝΗΣ</t>
  </si>
  <si>
    <t>ΑΑ</t>
  </si>
  <si>
    <t>ΑΜ</t>
  </si>
  <si>
    <t>ΟΝΟΜΑΤΕΠΩΝΥΜΟ</t>
  </si>
  <si>
    <t xml:space="preserve">ΕΙΔΙΚΟΤΗΤΑ </t>
  </si>
  <si>
    <t>ΟΡΓΑΝΙΚΗ</t>
  </si>
  <si>
    <t>Παρατηρήσεις</t>
  </si>
  <si>
    <t xml:space="preserve">ΥΠΟΧΡΕΩΤΙΚΟ ΩΡΑΡΙΟ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</si>
  <si>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</si>
  <si>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</si>
  <si>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</si>
  <si>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</si>
  <si>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</si>
  <si>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</si>
  <si>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</si>
  <si>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</si>
  <si>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</si>
  <si>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</si>
  <si>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</si>
  <si>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</si>
  <si>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ΕΟΡΔΑΙΑΣ</t>
  </si>
  <si>
    <t>ΣΥΝΟΛΟ ΔΗΜΟΣ  ΚΟΖΑΝΗΣ</t>
  </si>
  <si>
    <t>ΣΥΝΟΛΟ ΔΗΜΟΣ ΒΟΙΟΥ</t>
  </si>
  <si>
    <t>ΣΥΝΟΛΟ ΔΗΜΟΣ ΣΕΡΒΙΩΝ</t>
  </si>
  <si>
    <t>ΣΥΝΟΛΟ ΔΗΜΟΣ ΒΕΛΒΕΝΤΟΥ</t>
  </si>
  <si>
    <t>ΜΑΧ</t>
  </si>
  <si>
    <t>ΚΟΖΑΝΗΣ</t>
  </si>
  <si>
    <t>ΠΕ05</t>
  </si>
  <si>
    <t>Αδαμίδου Μαρία</t>
  </si>
  <si>
    <t>ΔΣ 8ο Πτολ/δας
(4 ώρες/εβδ)</t>
  </si>
  <si>
    <t>ΕΟΡΔΑΙΑΣ</t>
  </si>
  <si>
    <t xml:space="preserve">Μιχαηλίδου Μαρία </t>
  </si>
  <si>
    <t>ΠΕ06</t>
  </si>
  <si>
    <t>ΔΣ 11ο Πτολ/δας
(4 ώρες/εβδ)</t>
  </si>
  <si>
    <t>Χατζηκώστα Χρυσούλα</t>
  </si>
  <si>
    <t>ΔΣ 1ο Σιάτιστας
(4 ώρες/εβδ)</t>
  </si>
  <si>
    <t>Δημούλα Παναγιώτα</t>
  </si>
  <si>
    <t>ΔΣ "Χ.Μούκα"
(2 ώρες/εβδ)</t>
  </si>
  <si>
    <t>5η ΟΜΑΔΑ   
ΔΣ 9ο ΠΤΟΛ/ΔΑΣ 4 ΩΡΕΣ 
ΔΣ 6ο ΠΤΟΛ/ΔΑΣ 4 ΩΡΕΣ 
ΔΣ 8ο ΠΤΟΛ/ΔΑΣ 2 ΩΡΕΣ
 ΔΣ 10ο ΠΤΟΛ/ΔΑΣ 2 ΩΡΕΣ</t>
  </si>
  <si>
    <t xml:space="preserve">6η ΟΜΑΔΑ 
ΔΣ 12ο ΠΤΟΛ/ΔΑΣ 4 ΩΡΕΣ 
ΔΣ 5ο ΠΤΟΛ/ΔΑΣ 2 ΩΡΕΣ
  ΔΣ 1ο ΑΓΙΑΣ ΠΑΡΑΣΚΕΥΗΣ 4 ΩΡΕΣ  
ΔΣ ΑΝΑΤΟΛΙΚΟΥ 2 ΩΡΕΣ </t>
  </si>
  <si>
    <t>9η ΟΜΑΔΑ
  ΔΣ 3ο ΣΙΑΤΙΣΤΑΣ 4 ΩΡΕΣ 
 ΔΣ ΕΡΑΤΥΡΑΣ 4 ΩΡΕΣ
 ΔΣ 2ο ΚΟΖΑΝΗΣ 2 ΩΡΕΣ 
ΔΣ 6ο ΚΟΖΑΝΗΣ 2 ΩΡΕΣ</t>
  </si>
  <si>
    <t>7η ΟΜΑΔΑ
 ΔΣ ΤΣΟΤΛΙΟΥ 4 ΩΡΕΣ
 ΔΣ ΝΕΑΠΟΛΗΣ 4 ΩΡΕΣ
 ΔΣ 2ο ΣΙΑΤΙΣΤΑΣ 2 ΩΡΕΣ</t>
  </si>
  <si>
    <t>Πράξη 17/18-8-2022 Τροποποίηση στη συμπλήρωση ωραρίου εκπαιδευτικών κλάδου ΠΕ05</t>
  </si>
  <si>
    <t>ΣΥΜΠΛΗΡΩΣΗ ΩΡΑΡΙΟΥ ΣΧΟΛΙΚΕΣ ΜΟΝΑΔΕΣ 
 (ΟΛΕΣ ΟΙ ΠΛΕΟΝΑΖΟΥΣΕΣ ΩΡΕΣ ΘΑ ΜΠΟΥΝ ΣΤΗΝ ΟΡΓΑΝΙΚΗ)</t>
  </si>
  <si>
    <t xml:space="preserve"> ΔΣ 9ο ΠΤΟΛ/ΔΑΣ 4 ΩΡΕΣ 
ΔΣ 6ο ΠΤΟΛ/ΔΑΣ 4 ΩΡΕΣ 
ΔΣ 5ο ΠΤΟΛ/ΔΑΣ 2 ΩΡΕΣ
 ΔΣ 10ο ΠΤΟΛ/ΔΑΣ 2 ΩΡΕΣ</t>
  </si>
  <si>
    <t xml:space="preserve">ΔΣ 12ο ΠΤΟΛ/ΔΑΣ 4 ΩΡΕΣ 
ΔΣ 8ο ΠΤΟΛ/ΔΑΣ 2 ΩΡΕΣ
  ΔΣ 1ο ΑΓΙΑΣ ΠΑΡΑΣΚΕΥΗΣ 4 ΩΡΕΣ  
ΔΣ ΑΝΑΤΟΛΙΚΟΥ 2 ΩΡΕΣ </t>
  </si>
  <si>
    <t>9η ΟΜΑΔΑ
   ΔΣ ΤΣΟΤΛΙΟΥ 4 ΩΡΕΣ
 ΔΣ ΕΡΑΤΥΡΑΣ 4 ΩΡΕΣ
 ΔΣ 2ο ΚΟΖΑΝΗΣ 2 ΩΡΕΣ 
ΔΣ 6ο ΚΟΖΑΝΗΣ 2 ΩΡΕΣ</t>
  </si>
  <si>
    <t>7η ΟΜΑΔΑ 
 ΔΣ ΝΕΑΠΟΛΗΣ 4 ΩΡΕΣ
 ΔΣ 2ο ΣΙΑΤΙΣΤΑΣ 2 ΩΡΕΣ
ΔΣ 3ο ΣΙΑΤΙΣΤΑΣ 4 ΩΡΕΣ</t>
  </si>
  <si>
    <t>ΝΕΑ ΤΟΠΟΘΕΤΗΣΗ ΑΠΌ 1-9-2022 ΕΩΣ 21-6-2023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</si>
</sst>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10"/>
      <name val="Calibri"/>
      <family val="2"/>
      <charset val="161"/>
    </font>
    <font>
      <sz val="11"/>
      <name val="Calibri"/>
      <family val="2"/>
      <charset val="161"/>
    </font>
    <font>
      <b/>
      <sz val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10"/>
      <name val="Arial"/>
      <family val="2"/>
      <charset val="161"/>
    </font>
    <font>
      <b/>
      <sz val="8"/>
      <color rgb="FFFF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4" fillId="0" borderId="0">
      <alignment wrapText="1"/>
    </xf>
  </cellStyleXfs>
  <cellXfs count="35">
    <xf numFmtId="0" fontId="0" fillId="0" borderId="0" xfId="0"/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0" fillId="0" borderId="0" xfId="0" applyFont="1"/>
    <xf numFmtId="0" fontId="6" fillId="3" borderId="1" xfId="0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center" vertical="center" textRotation="90" wrapText="1"/>
    </xf>
    <xf numFmtId="0" fontId="11" fillId="0" borderId="1" xfId="6" applyFont="1" applyFill="1" applyBorder="1" applyAlignment="1">
      <alignment horizontal="center" vertical="center" wrapText="1"/>
    </xf>
    <xf numFmtId="0" fontId="12" fillId="7" borderId="1" xfId="6" applyFont="1" applyFill="1" applyBorder="1" applyAlignment="1">
      <alignment horizontal="center" vertical="center" wrapText="1"/>
    </xf>
    <xf numFmtId="0" fontId="13" fillId="7" borderId="1" xfId="6" applyFont="1" applyFill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1" fillId="4" borderId="1" xfId="7" applyFont="1" applyFill="1" applyBorder="1" applyAlignment="1">
      <alignment horizontal="center" vertical="center" wrapText="1"/>
    </xf>
    <xf numFmtId="164" fontId="9" fillId="4" borderId="1" xfId="6" applyNumberFormat="1" applyFont="1" applyFill="1" applyBorder="1" applyAlignment="1">
      <alignment horizontal="center" vertical="center" wrapText="1"/>
    </xf>
    <xf numFmtId="164" fontId="15" fillId="4" borderId="1" xfId="6" applyNumberFormat="1" applyFont="1" applyFill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17" fillId="0" borderId="5" xfId="6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19" fillId="6" borderId="1" xfId="6" applyFont="1" applyFill="1" applyBorder="1" applyAlignment="1">
      <alignment horizontal="center" vertical="center" wrapText="1"/>
    </xf>
    <xf numFmtId="0" fontId="5" fillId="5" borderId="4" xfId="6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8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  <cellStyle name="Κανονικό 4 2" xfId="7"/>
    <cellStyle name="Κανονικό 5" xfId="5"/>
    <cellStyle name="Κανονικό 6" xfId="6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"/>
  <sheetViews>
    <sheetView tabSelected="1" zoomScaleNormal="10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activeCell="Z12" sqref="Z12"/>
    </sheetView>
  </sheetViews>
  <sheetFormatPr defaultRowHeight="12.75"/>
  <cols>
    <col min="1" max="1" width="3.42578125" style="28" customWidth="1"/>
    <col min="2" max="2" width="7.140625" style="26" customWidth="1"/>
    <col min="3" max="3" width="13" style="26" customWidth="1"/>
    <col min="4" max="4" width="4.140625" style="26" customWidth="1"/>
    <col min="5" max="5" width="13.7109375" style="26" customWidth="1"/>
    <col min="6" max="6" width="4.28515625" style="26" customWidth="1"/>
    <col min="7" max="7" width="5.42578125" style="26" customWidth="1"/>
    <col min="8" max="8" width="4.5703125" style="26" customWidth="1"/>
    <col min="9" max="9" width="4.42578125" style="26" hidden="1" customWidth="1"/>
    <col min="10" max="10" width="6.140625" style="26" customWidth="1"/>
    <col min="11" max="11" width="6.28515625" style="26" customWidth="1"/>
    <col min="12" max="12" width="3.28515625" style="26" customWidth="1"/>
    <col min="13" max="13" width="10.42578125" style="26" customWidth="1"/>
    <col min="14" max="14" width="4.5703125" style="26" customWidth="1"/>
    <col min="15" max="15" width="10.42578125" style="26" customWidth="1"/>
    <col min="16" max="16" width="5.42578125" style="26" hidden="1" customWidth="1"/>
    <col min="17" max="17" width="8.42578125" style="26" hidden="1" customWidth="1"/>
    <col min="18" max="18" width="5" style="26" hidden="1" customWidth="1"/>
    <col min="19" max="19" width="6" style="26" hidden="1" customWidth="1"/>
    <col min="20" max="20" width="8.42578125" style="26" customWidth="1"/>
    <col min="21" max="21" width="8" style="26" customWidth="1"/>
    <col min="22" max="22" width="7.140625" style="26" hidden="1" customWidth="1"/>
    <col min="23" max="23" width="10.28515625" style="26" hidden="1" customWidth="1"/>
    <col min="24" max="24" width="10.28515625" style="26" customWidth="1"/>
    <col min="25" max="25" width="8.5703125" style="26" customWidth="1"/>
    <col min="26" max="26" width="21.85546875" style="26" customWidth="1"/>
    <col min="27" max="27" width="17.28515625" style="26" customWidth="1"/>
    <col min="28" max="16384" width="9.140625" style="26"/>
  </cols>
  <sheetData>
    <row r="1" spans="1:27" s="25" customFormat="1" ht="24.75" customHeight="1">
      <c r="A1" s="31" t="s">
        <v>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08" customHeight="1">
      <c r="A2" s="13" t="s">
        <v>48</v>
      </c>
      <c r="B2" s="14" t="s">
        <v>49</v>
      </c>
      <c r="C2" s="14" t="s">
        <v>50</v>
      </c>
      <c r="D2" s="14" t="s">
        <v>51</v>
      </c>
      <c r="E2" s="14" t="s">
        <v>52</v>
      </c>
      <c r="F2" s="14" t="s">
        <v>53</v>
      </c>
      <c r="G2" s="14" t="s">
        <v>54</v>
      </c>
      <c r="H2" s="14" t="s">
        <v>55</v>
      </c>
      <c r="I2" s="14" t="s">
        <v>56</v>
      </c>
      <c r="J2" s="14" t="s">
        <v>57</v>
      </c>
      <c r="K2" s="14" t="s">
        <v>58</v>
      </c>
      <c r="L2" s="14" t="s">
        <v>59</v>
      </c>
      <c r="M2" s="14" t="s">
        <v>60</v>
      </c>
      <c r="N2" s="14" t="s">
        <v>61</v>
      </c>
      <c r="O2" s="14" t="s">
        <v>62</v>
      </c>
      <c r="P2" s="14" t="s">
        <v>63</v>
      </c>
      <c r="Q2" s="14" t="s">
        <v>64</v>
      </c>
      <c r="R2" s="14" t="s">
        <v>65</v>
      </c>
      <c r="S2" s="14" t="s">
        <v>66</v>
      </c>
      <c r="T2" s="13" t="s">
        <v>67</v>
      </c>
      <c r="U2" s="13" t="s">
        <v>68</v>
      </c>
      <c r="V2" s="13" t="s">
        <v>69</v>
      </c>
      <c r="W2" s="13" t="s">
        <v>70</v>
      </c>
      <c r="X2" s="13" t="s">
        <v>71</v>
      </c>
      <c r="Y2" s="13" t="s">
        <v>72</v>
      </c>
      <c r="Z2" s="13" t="s">
        <v>90</v>
      </c>
      <c r="AA2" s="30" t="s">
        <v>95</v>
      </c>
    </row>
    <row r="3" spans="1:27" s="27" customFormat="1" ht="78.75" customHeight="1">
      <c r="A3" s="15">
        <v>1</v>
      </c>
      <c r="B3" s="16">
        <v>195753</v>
      </c>
      <c r="C3" s="17" t="s">
        <v>75</v>
      </c>
      <c r="D3" s="18" t="s">
        <v>74</v>
      </c>
      <c r="E3" s="20" t="s">
        <v>76</v>
      </c>
      <c r="F3" s="20"/>
      <c r="G3" s="18">
        <v>21</v>
      </c>
      <c r="H3" s="18">
        <v>25</v>
      </c>
      <c r="I3" s="18"/>
      <c r="J3" s="18">
        <v>106.25</v>
      </c>
      <c r="K3" s="21">
        <f t="shared" ref="K3:K6" si="0">SUM(J3,I3,H3)</f>
        <v>131.25</v>
      </c>
      <c r="L3" s="18">
        <v>4</v>
      </c>
      <c r="M3" s="19" t="s">
        <v>77</v>
      </c>
      <c r="N3" s="18">
        <v>4</v>
      </c>
      <c r="O3" s="19" t="s">
        <v>77</v>
      </c>
      <c r="P3" s="18"/>
      <c r="Q3" s="18"/>
      <c r="R3" s="18"/>
      <c r="S3" s="19"/>
      <c r="T3" s="22">
        <f t="shared" ref="T3:T6" si="1" xml:space="preserve"> IF(AND(M3 = "ΕΟΡΔΑΙΑΣ",O3 = "ΕΟΡΔΑΙΑΣ"), SUM(K3,L3,N3),  IF(M3 = "ΕΟΡΔΑΙΑΣ", SUM(K3,L3), 0) + IF(O3 = "ΕΟΡΔΑΙΑΣ", SUM(K3,N3),0)) + IF(Q3 = "ΕΟΡΔΑΙΑΣ", P3, 0)  + IF(S3 = "ΕΟΡΔΑΙΑΣ", R3, 0)</f>
        <v>139.25</v>
      </c>
      <c r="U3" s="22">
        <f t="shared" ref="U3:U6" si="2" xml:space="preserve"> IF(AND(M3 = "ΚΟΖΑΝΗΣ",O3 = "ΚΟΖΑΝΗΣ"), SUM(K3,L3,N3),  IF(M3 = "ΚΟΖΑΝΗΣ", SUM(K3,L3), 0) + IF(O3 = "ΚΟΖΑΝΗΣ", SUM(K3,N3),0)) + IF(Q3 = "ΚΟΖΑΝΗΣ", P3, 0)  + IF(S3 = "ΚΟΖΑΝΗΣ", R3, 0)</f>
        <v>0</v>
      </c>
      <c r="V3" s="22">
        <f t="shared" ref="V3:V6" si="3" xml:space="preserve"> IF(AND(M3 = "ΒΟΙΟΥ",O3 = "ΒΟΙΟΥ"), SUM(K3,L3,N3),  IF(M3 = "ΒΟΙΟΥ", SUM(K3,L3), 0) + IF(O3 = "ΒΟΙΟΥ", SUM(K3,N3),0)) + IF(Q3 = "ΒΟΙΟΥ", P3, 0)  + IF(S3 = "ΒΟΙΟΥ", R3, 0)</f>
        <v>0</v>
      </c>
      <c r="W3" s="22">
        <f t="shared" ref="W3:W6" si="4" xml:space="preserve"> IF(AND($M3 = "ΣΕΡΒΙΩΝ",$O3 = "ΣΕΡΒΙΩΝ"), SUM($K3,$L3,$N3),  IF($M3 = "ΣΕΡΒΙΩΝ", SUM($K3,$L3), 0) + IF($O3 = "ΣΕΡΒΙΩΝ", SUM($K3,$N3),0)) + IF($Q3 = "ΣΕΡΒΙΩΝ", $P3, 0)  + IF($S3 = "ΣΕΡΒΙΩΝ",$R3, 0)</f>
        <v>0</v>
      </c>
      <c r="X3" s="22">
        <f t="shared" ref="X3:X6" si="5" xml:space="preserve"> IF(AND($M3 = "ΒΕΛΒΕΝΤΟΥ",$O3 = "ΒΕΛΒΕΝΤΟΥ"), SUM($K3,$L3,$N3),  IF($M3 = "ΒΕΛΒΕΝΤΟΥ", SUM($K3,$L3), 0) + IF($O3 = "ΒΕΛΒΕΝΤΟΥ", SUM($K3,$N3),0)) + IF($Q3 = "ΒΕΛΒΕΝΤΟΥ", $P3, 0)  + IF($S3 = "ΒΕΛΒΕΝΤΟΥ",$R3, 0)</f>
        <v>0</v>
      </c>
      <c r="Y3" s="22">
        <f t="shared" ref="Y3:Y6" si="6">MAX(T3:X3,K3)</f>
        <v>139.25</v>
      </c>
      <c r="Z3" s="23" t="s">
        <v>85</v>
      </c>
      <c r="AA3" s="23" t="s">
        <v>91</v>
      </c>
    </row>
    <row r="4" spans="1:27" s="27" customFormat="1" ht="78.75" customHeight="1">
      <c r="A4" s="15">
        <v>2</v>
      </c>
      <c r="B4" s="16">
        <v>703938</v>
      </c>
      <c r="C4" s="17" t="s">
        <v>78</v>
      </c>
      <c r="D4" s="18" t="s">
        <v>79</v>
      </c>
      <c r="E4" s="20" t="s">
        <v>80</v>
      </c>
      <c r="F4" s="20"/>
      <c r="G4" s="18">
        <v>23</v>
      </c>
      <c r="H4" s="18">
        <v>8</v>
      </c>
      <c r="I4" s="18"/>
      <c r="J4" s="18">
        <v>110.25</v>
      </c>
      <c r="K4" s="21">
        <f t="shared" si="0"/>
        <v>118.25</v>
      </c>
      <c r="L4" s="18">
        <v>4</v>
      </c>
      <c r="M4" s="19" t="s">
        <v>77</v>
      </c>
      <c r="N4" s="18">
        <v>4</v>
      </c>
      <c r="O4" s="19" t="s">
        <v>77</v>
      </c>
      <c r="P4" s="18"/>
      <c r="Q4" s="18"/>
      <c r="R4" s="18"/>
      <c r="S4" s="19"/>
      <c r="T4" s="22">
        <f t="shared" si="1"/>
        <v>126.25</v>
      </c>
      <c r="U4" s="22">
        <f t="shared" si="2"/>
        <v>0</v>
      </c>
      <c r="V4" s="22">
        <f t="shared" si="3"/>
        <v>0</v>
      </c>
      <c r="W4" s="22">
        <f t="shared" si="4"/>
        <v>0</v>
      </c>
      <c r="X4" s="22">
        <f t="shared" si="5"/>
        <v>0</v>
      </c>
      <c r="Y4" s="22">
        <f t="shared" si="6"/>
        <v>126.25</v>
      </c>
      <c r="Z4" s="23" t="s">
        <v>86</v>
      </c>
      <c r="AA4" s="23" t="s">
        <v>92</v>
      </c>
    </row>
    <row r="5" spans="1:27" s="27" customFormat="1" ht="58.5" customHeight="1">
      <c r="A5" s="15">
        <v>3</v>
      </c>
      <c r="B5" s="16">
        <v>702637</v>
      </c>
      <c r="C5" s="17" t="s">
        <v>81</v>
      </c>
      <c r="D5" s="18" t="s">
        <v>74</v>
      </c>
      <c r="E5" s="20" t="s">
        <v>82</v>
      </c>
      <c r="F5" s="20"/>
      <c r="G5" s="18">
        <v>22</v>
      </c>
      <c r="H5" s="18"/>
      <c r="I5" s="18"/>
      <c r="J5" s="18">
        <v>108.34</v>
      </c>
      <c r="K5" s="21">
        <f t="shared" si="0"/>
        <v>108.34</v>
      </c>
      <c r="L5" s="18">
        <v>4</v>
      </c>
      <c r="M5" s="19" t="s">
        <v>73</v>
      </c>
      <c r="N5" s="18"/>
      <c r="O5" s="19"/>
      <c r="P5" s="18"/>
      <c r="Q5" s="18"/>
      <c r="R5" s="18"/>
      <c r="S5" s="19"/>
      <c r="T5" s="22">
        <f t="shared" si="1"/>
        <v>0</v>
      </c>
      <c r="U5" s="22">
        <f t="shared" si="2"/>
        <v>112.34</v>
      </c>
      <c r="V5" s="22">
        <f t="shared" si="3"/>
        <v>0</v>
      </c>
      <c r="W5" s="22">
        <f t="shared" si="4"/>
        <v>0</v>
      </c>
      <c r="X5" s="22">
        <f t="shared" si="5"/>
        <v>0</v>
      </c>
      <c r="Y5" s="22">
        <f t="shared" si="6"/>
        <v>112.34</v>
      </c>
      <c r="Z5" s="24" t="s">
        <v>87</v>
      </c>
      <c r="AA5" s="24" t="s">
        <v>93</v>
      </c>
    </row>
    <row r="6" spans="1:27" s="27" customFormat="1" ht="79.5" customHeight="1">
      <c r="A6" s="29">
        <v>4</v>
      </c>
      <c r="B6" s="16">
        <v>223890</v>
      </c>
      <c r="C6" s="17" t="s">
        <v>83</v>
      </c>
      <c r="D6" s="18" t="s">
        <v>74</v>
      </c>
      <c r="E6" s="20" t="s">
        <v>84</v>
      </c>
      <c r="F6" s="20"/>
      <c r="G6" s="18">
        <v>23</v>
      </c>
      <c r="H6" s="18">
        <v>18</v>
      </c>
      <c r="I6" s="18"/>
      <c r="J6" s="18">
        <v>83.47</v>
      </c>
      <c r="K6" s="21">
        <f t="shared" si="0"/>
        <v>101.47</v>
      </c>
      <c r="L6" s="18">
        <v>4</v>
      </c>
      <c r="M6" s="19" t="s">
        <v>24</v>
      </c>
      <c r="N6" s="18">
        <v>4</v>
      </c>
      <c r="O6" s="19" t="s">
        <v>73</v>
      </c>
      <c r="P6" s="18"/>
      <c r="Q6" s="18"/>
      <c r="R6" s="18"/>
      <c r="S6" s="19"/>
      <c r="T6" s="22">
        <f t="shared" si="1"/>
        <v>0</v>
      </c>
      <c r="U6" s="22">
        <f t="shared" si="2"/>
        <v>105.47</v>
      </c>
      <c r="V6" s="22">
        <f t="shared" si="3"/>
        <v>0</v>
      </c>
      <c r="W6" s="22">
        <f t="shared" si="4"/>
        <v>0</v>
      </c>
      <c r="X6" s="22">
        <f t="shared" si="5"/>
        <v>105.47</v>
      </c>
      <c r="Y6" s="22">
        <f t="shared" si="6"/>
        <v>105.47</v>
      </c>
      <c r="Z6" s="24" t="s">
        <v>88</v>
      </c>
      <c r="AA6" s="24" t="s">
        <v>94</v>
      </c>
    </row>
  </sheetData>
  <mergeCells count="1">
    <mergeCell ref="A1:AA1"/>
  </mergeCells>
  <conditionalFormatting sqref="T3:Y6">
    <cfRule type="cellIs" dxfId="0" priority="2" stopIfTrue="1" operator="equal">
      <formula>0</formula>
    </cfRule>
  </conditionalFormatting>
  <pageMargins left="0.2" right="0.23622047244094491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2"/>
  <sheetViews>
    <sheetView topLeftCell="A19" zoomScale="110" zoomScaleNormal="110" workbookViewId="0">
      <selection activeCell="A20" sqref="A20"/>
    </sheetView>
  </sheetViews>
  <sheetFormatPr defaultRowHeight="12.75"/>
  <cols>
    <col min="1" max="1" width="24.28515625" customWidth="1"/>
    <col min="2" max="2" width="12.42578125" customWidth="1"/>
    <col min="4" max="4" width="24.28515625" customWidth="1"/>
    <col min="5" max="5" width="12.28515625" customWidth="1"/>
    <col min="7" max="7" width="15" bestFit="1" customWidth="1"/>
  </cols>
  <sheetData>
    <row r="1" spans="1:6">
      <c r="A1" s="34" t="s">
        <v>29</v>
      </c>
      <c r="B1" s="34"/>
      <c r="C1" s="34"/>
      <c r="D1" s="34"/>
      <c r="E1" s="34"/>
    </row>
    <row r="2" spans="1:6">
      <c r="A2" s="32" t="s">
        <v>1</v>
      </c>
      <c r="B2" s="33"/>
      <c r="C2" s="12"/>
      <c r="D2" s="32" t="s">
        <v>2</v>
      </c>
      <c r="E2" s="33"/>
    </row>
    <row r="3" spans="1:6">
      <c r="A3" s="1" t="s">
        <v>30</v>
      </c>
      <c r="B3" s="2">
        <v>4</v>
      </c>
      <c r="C3" s="12"/>
      <c r="D3" s="1" t="s">
        <v>4</v>
      </c>
      <c r="E3" s="2">
        <v>4</v>
      </c>
      <c r="F3" s="3"/>
    </row>
    <row r="4" spans="1:6">
      <c r="A4" s="1" t="s">
        <v>3</v>
      </c>
      <c r="B4" s="2">
        <v>4</v>
      </c>
      <c r="C4" s="12"/>
      <c r="D4" s="1" t="s">
        <v>15</v>
      </c>
      <c r="E4" s="2">
        <v>4</v>
      </c>
      <c r="F4" s="3"/>
    </row>
    <row r="5" spans="1:6">
      <c r="A5" s="1" t="s">
        <v>10</v>
      </c>
      <c r="B5" s="2">
        <v>2</v>
      </c>
      <c r="C5" s="12"/>
      <c r="D5" s="1" t="s">
        <v>17</v>
      </c>
      <c r="E5" s="2">
        <v>2</v>
      </c>
      <c r="F5" s="3"/>
    </row>
    <row r="6" spans="1:6">
      <c r="A6" s="1" t="s">
        <v>16</v>
      </c>
      <c r="B6" s="2">
        <v>2</v>
      </c>
      <c r="C6" s="12"/>
      <c r="D6" s="1"/>
      <c r="E6" s="2"/>
      <c r="F6" s="3"/>
    </row>
    <row r="7" spans="1:6">
      <c r="A7" s="4" t="s">
        <v>0</v>
      </c>
      <c r="B7" s="5">
        <f>SUM(B3:B6)</f>
        <v>12</v>
      </c>
      <c r="C7" s="12"/>
      <c r="D7" s="4" t="s">
        <v>0</v>
      </c>
      <c r="E7" s="5">
        <f>SUM(E3:E6)</f>
        <v>10</v>
      </c>
      <c r="F7" s="3"/>
    </row>
    <row r="8" spans="1:6">
      <c r="C8" s="12"/>
      <c r="F8" s="3"/>
    </row>
    <row r="9" spans="1:6">
      <c r="B9" s="3"/>
      <c r="C9" s="12"/>
      <c r="F9" s="3"/>
    </row>
    <row r="10" spans="1:6">
      <c r="A10" s="32" t="s">
        <v>8</v>
      </c>
      <c r="B10" s="33"/>
      <c r="C10" s="12"/>
      <c r="D10" s="32" t="s">
        <v>9</v>
      </c>
      <c r="E10" s="33"/>
      <c r="F10" s="3"/>
    </row>
    <row r="11" spans="1:6">
      <c r="A11" s="1" t="s">
        <v>21</v>
      </c>
      <c r="B11" s="2">
        <v>2</v>
      </c>
      <c r="C11" s="12"/>
      <c r="D11" s="1" t="s">
        <v>32</v>
      </c>
      <c r="E11" s="2">
        <v>2</v>
      </c>
      <c r="F11" s="3"/>
    </row>
    <row r="12" spans="1:6">
      <c r="A12" s="1" t="s">
        <v>5</v>
      </c>
      <c r="B12" s="2">
        <v>2</v>
      </c>
      <c r="C12" s="12"/>
      <c r="D12" s="1" t="s">
        <v>33</v>
      </c>
      <c r="E12" s="2">
        <v>4</v>
      </c>
    </row>
    <row r="13" spans="1:6">
      <c r="A13" s="1" t="s">
        <v>34</v>
      </c>
      <c r="B13" s="2">
        <v>2</v>
      </c>
      <c r="C13" s="12"/>
      <c r="D13" s="1" t="s">
        <v>35</v>
      </c>
      <c r="E13" s="2">
        <v>2</v>
      </c>
      <c r="F13" s="3"/>
    </row>
    <row r="14" spans="1:6">
      <c r="A14" s="1" t="s">
        <v>36</v>
      </c>
      <c r="B14" s="2">
        <v>2</v>
      </c>
      <c r="C14" s="12"/>
      <c r="D14" s="1" t="s">
        <v>28</v>
      </c>
      <c r="E14" s="2">
        <v>2</v>
      </c>
      <c r="F14" s="3"/>
    </row>
    <row r="15" spans="1:6">
      <c r="A15" s="1"/>
      <c r="B15" s="2"/>
      <c r="C15" s="12"/>
      <c r="D15" s="1"/>
      <c r="E15" s="2"/>
      <c r="F15" s="3"/>
    </row>
    <row r="16" spans="1:6">
      <c r="A16" s="4" t="s">
        <v>0</v>
      </c>
      <c r="B16" s="5">
        <f>SUM(B11:B14)</f>
        <v>8</v>
      </c>
      <c r="C16" s="12"/>
      <c r="D16" s="4" t="s">
        <v>0</v>
      </c>
      <c r="E16" s="5">
        <f>SUM(E11:E14)</f>
        <v>10</v>
      </c>
      <c r="F16" s="3"/>
    </row>
    <row r="17" spans="1:6">
      <c r="C17" s="12"/>
      <c r="F17" s="3"/>
    </row>
    <row r="18" spans="1:6">
      <c r="C18" s="12"/>
      <c r="F18" s="3"/>
    </row>
    <row r="19" spans="1:6">
      <c r="A19" s="32" t="s">
        <v>13</v>
      </c>
      <c r="B19" s="33"/>
      <c r="C19" s="12"/>
      <c r="D19" s="32" t="s">
        <v>14</v>
      </c>
      <c r="E19" s="33"/>
      <c r="F19" s="3"/>
    </row>
    <row r="20" spans="1:6">
      <c r="A20" s="1" t="s">
        <v>25</v>
      </c>
      <c r="B20" s="2">
        <v>4</v>
      </c>
      <c r="C20" s="12"/>
      <c r="D20" s="1" t="s">
        <v>37</v>
      </c>
      <c r="E20" s="2">
        <v>4</v>
      </c>
      <c r="F20" s="3"/>
    </row>
    <row r="21" spans="1:6">
      <c r="A21" s="1" t="s">
        <v>20</v>
      </c>
      <c r="B21" s="2">
        <v>4</v>
      </c>
      <c r="C21" s="12"/>
      <c r="D21" s="1" t="s">
        <v>11</v>
      </c>
      <c r="E21" s="2">
        <v>2</v>
      </c>
    </row>
    <row r="22" spans="1:6">
      <c r="A22" s="1" t="s">
        <v>27</v>
      </c>
      <c r="B22" s="2">
        <v>2</v>
      </c>
      <c r="C22" s="12"/>
      <c r="D22" s="1" t="s">
        <v>38</v>
      </c>
      <c r="E22" s="2">
        <v>4</v>
      </c>
    </row>
    <row r="23" spans="1:6">
      <c r="A23" s="1" t="s">
        <v>26</v>
      </c>
      <c r="B23" s="2">
        <v>2</v>
      </c>
      <c r="C23" s="12"/>
      <c r="D23" s="1" t="s">
        <v>39</v>
      </c>
      <c r="E23" s="2">
        <v>2</v>
      </c>
    </row>
    <row r="24" spans="1:6">
      <c r="A24" s="1"/>
      <c r="B24" s="2"/>
      <c r="C24" s="12"/>
      <c r="D24" s="1"/>
      <c r="E24" s="2"/>
      <c r="F24" s="3"/>
    </row>
    <row r="25" spans="1:6">
      <c r="A25" s="1"/>
      <c r="B25" s="2"/>
      <c r="C25" s="12"/>
      <c r="D25" s="1"/>
      <c r="E25" s="2"/>
      <c r="F25" s="3"/>
    </row>
    <row r="26" spans="1:6">
      <c r="A26" s="4" t="s">
        <v>0</v>
      </c>
      <c r="B26" s="5">
        <f>SUM(B20:B25)</f>
        <v>12</v>
      </c>
      <c r="C26" s="12"/>
      <c r="D26" s="4" t="s">
        <v>0</v>
      </c>
      <c r="E26" s="5">
        <f>SUM(E20:E25)</f>
        <v>12</v>
      </c>
      <c r="F26" s="3"/>
    </row>
    <row r="27" spans="1:6">
      <c r="C27" s="12"/>
      <c r="F27" s="3"/>
    </row>
    <row r="28" spans="1:6">
      <c r="A28" s="32" t="s">
        <v>18</v>
      </c>
      <c r="B28" s="33"/>
      <c r="C28" s="12"/>
      <c r="D28" s="32" t="s">
        <v>19</v>
      </c>
      <c r="E28" s="33"/>
      <c r="F28" s="3"/>
    </row>
    <row r="29" spans="1:6">
      <c r="A29" s="1" t="s">
        <v>40</v>
      </c>
      <c r="B29" s="2">
        <v>4</v>
      </c>
      <c r="C29" s="12"/>
      <c r="D29" s="1" t="s">
        <v>24</v>
      </c>
      <c r="E29" s="2">
        <v>2</v>
      </c>
      <c r="F29" s="3"/>
    </row>
    <row r="30" spans="1:6">
      <c r="A30" s="1" t="s">
        <v>41</v>
      </c>
      <c r="B30" s="2">
        <v>4</v>
      </c>
      <c r="C30" s="12"/>
      <c r="D30" s="1" t="s">
        <v>42</v>
      </c>
      <c r="E30" s="2">
        <v>4</v>
      </c>
      <c r="F30" s="3"/>
    </row>
    <row r="31" spans="1:6">
      <c r="A31" s="1" t="s">
        <v>12</v>
      </c>
      <c r="B31" s="2">
        <v>2</v>
      </c>
      <c r="C31" s="12"/>
      <c r="D31" s="1" t="s">
        <v>43</v>
      </c>
      <c r="E31" s="2">
        <v>2</v>
      </c>
      <c r="F31" s="3"/>
    </row>
    <row r="32" spans="1:6">
      <c r="A32" s="1"/>
      <c r="B32" s="2"/>
      <c r="C32" s="12"/>
      <c r="D32" s="4" t="s">
        <v>0</v>
      </c>
      <c r="E32" s="5">
        <f>SUM(E29:E31)</f>
        <v>8</v>
      </c>
      <c r="F32" s="3"/>
    </row>
    <row r="33" spans="1:6">
      <c r="A33" s="4" t="s">
        <v>0</v>
      </c>
      <c r="B33" s="5">
        <f>SUM(B29:B32)</f>
        <v>10</v>
      </c>
      <c r="C33" s="12"/>
      <c r="F33" s="3"/>
    </row>
    <row r="34" spans="1:6">
      <c r="C34" s="12"/>
      <c r="D34" s="6"/>
      <c r="E34" s="6"/>
      <c r="F34" s="3"/>
    </row>
    <row r="35" spans="1:6">
      <c r="A35" s="32" t="s">
        <v>22</v>
      </c>
      <c r="B35" s="33"/>
      <c r="C35" s="12"/>
      <c r="D35" s="32" t="s">
        <v>23</v>
      </c>
      <c r="E35" s="33"/>
      <c r="F35" s="3"/>
    </row>
    <row r="36" spans="1:6">
      <c r="A36" s="1" t="s">
        <v>44</v>
      </c>
      <c r="B36" s="2">
        <v>4</v>
      </c>
      <c r="D36" s="1" t="s">
        <v>31</v>
      </c>
      <c r="E36" s="2">
        <v>2</v>
      </c>
      <c r="F36" s="3"/>
    </row>
    <row r="37" spans="1:6">
      <c r="A37" s="1" t="s">
        <v>45</v>
      </c>
      <c r="B37" s="2">
        <v>4</v>
      </c>
      <c r="C37" s="12"/>
      <c r="D37" s="1" t="s">
        <v>7</v>
      </c>
      <c r="E37" s="2">
        <v>2</v>
      </c>
    </row>
    <row r="38" spans="1:6">
      <c r="A38" s="1" t="s">
        <v>46</v>
      </c>
      <c r="B38" s="2">
        <v>2</v>
      </c>
      <c r="C38" s="12"/>
      <c r="D38" s="1" t="s">
        <v>6</v>
      </c>
      <c r="E38" s="2">
        <v>4</v>
      </c>
    </row>
    <row r="39" spans="1:6">
      <c r="A39" s="1" t="s">
        <v>47</v>
      </c>
      <c r="B39" s="2">
        <v>2</v>
      </c>
      <c r="C39" s="12"/>
      <c r="D39" s="1"/>
      <c r="E39" s="2"/>
      <c r="F39" s="3"/>
    </row>
    <row r="40" spans="1:6">
      <c r="A40" s="1"/>
      <c r="B40" s="2"/>
      <c r="C40" s="12"/>
      <c r="D40" s="1"/>
      <c r="E40" s="2"/>
      <c r="F40" s="3"/>
    </row>
    <row r="41" spans="1:6">
      <c r="A41" s="4" t="s">
        <v>0</v>
      </c>
      <c r="B41" s="5">
        <f>SUM(B36:B40)</f>
        <v>12</v>
      </c>
      <c r="C41" s="12"/>
      <c r="D41" s="4" t="s">
        <v>0</v>
      </c>
      <c r="E41" s="5">
        <f>SUM(E36:E40)</f>
        <v>8</v>
      </c>
      <c r="F41" s="3"/>
    </row>
    <row r="42" spans="1:6">
      <c r="C42" s="12"/>
      <c r="D42" s="7"/>
      <c r="E42" s="8"/>
      <c r="F42" s="3"/>
    </row>
    <row r="43" spans="1:6">
      <c r="C43" s="12"/>
      <c r="D43" s="7"/>
      <c r="E43" s="8"/>
      <c r="F43" s="3"/>
    </row>
    <row r="44" spans="1:6">
      <c r="C44" s="12"/>
      <c r="D44" s="7"/>
      <c r="E44" s="8"/>
      <c r="F44" s="3"/>
    </row>
    <row r="45" spans="1:6">
      <c r="C45" s="12"/>
      <c r="D45" s="7"/>
      <c r="E45" s="8"/>
      <c r="F45" s="3"/>
    </row>
    <row r="46" spans="1:6">
      <c r="C46" s="12"/>
      <c r="D46" s="7"/>
      <c r="E46" s="8"/>
    </row>
    <row r="47" spans="1:6">
      <c r="C47" s="12"/>
      <c r="D47" s="9"/>
      <c r="E47" s="10"/>
    </row>
    <row r="51" spans="4:7" ht="15">
      <c r="G51" s="11"/>
    </row>
    <row r="52" spans="4:7" ht="15">
      <c r="D52" s="11"/>
    </row>
  </sheetData>
  <mergeCells count="11">
    <mergeCell ref="A28:B28"/>
    <mergeCell ref="D28:E28"/>
    <mergeCell ref="A35:B35"/>
    <mergeCell ref="D35:E35"/>
    <mergeCell ref="A1:E1"/>
    <mergeCell ref="A2:B2"/>
    <mergeCell ref="D2:E2"/>
    <mergeCell ref="A10:B10"/>
    <mergeCell ref="D10:E10"/>
    <mergeCell ref="A19:B19"/>
    <mergeCell ref="D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Συμπλήρωση ΠΕ05</vt:lpstr>
      <vt:lpstr>ΠΕ05 Ομάδες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PYSPE</cp:lastModifiedBy>
  <cp:lastPrinted>2022-08-18T05:19:16Z</cp:lastPrinted>
  <dcterms:created xsi:type="dcterms:W3CDTF">2022-06-24T10:05:53Z</dcterms:created>
  <dcterms:modified xsi:type="dcterms:W3CDTF">2022-08-18T10:08:01Z</dcterms:modified>
</cp:coreProperties>
</file>