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8100" activeTab="1"/>
  </bookViews>
  <sheets>
    <sheet name="ΠΕ70" sheetId="10" r:id="rId1"/>
    <sheet name="ΠΕ06" sheetId="11" r:id="rId2"/>
    <sheet name="ΕΠΑΝΑΤΟΠΟΘΕΤΗΣΕΙΣ ΠΕ11 " sheetId="5" r:id="rId3"/>
    <sheet name="ΤΟΠΟΘΕΤΗΣΗ ΜΕ ΔΙΑΘΕΣΗ ΠΥΣΔΕ " sheetId="9" r:id="rId4"/>
  </sheets>
  <definedNames>
    <definedName name="_xlnm._FilterDatabase" localSheetId="2" hidden="1">'ΕΠΑΝΑΤΟΠΟΘΕΤΗΣΕΙΣ ΠΕ11 '!#REF!</definedName>
  </definedNames>
  <calcPr calcId="125725"/>
</workbook>
</file>

<file path=xl/calcChain.xml><?xml version="1.0" encoding="utf-8"?>
<calcChain xmlns="http://schemas.openxmlformats.org/spreadsheetml/2006/main">
  <c r="W4" i="5"/>
  <c r="V4"/>
  <c r="U4"/>
  <c r="T4"/>
  <c r="S4"/>
  <c r="J4"/>
  <c r="W3"/>
  <c r="U3"/>
  <c r="T3"/>
  <c r="S3"/>
  <c r="J3"/>
  <c r="V3"/>
  <c r="X4"/>
  <c r="X3"/>
</calcChain>
</file>

<file path=xl/sharedStrings.xml><?xml version="1.0" encoding="utf-8"?>
<sst xmlns="http://schemas.openxmlformats.org/spreadsheetml/2006/main" count="99" uniqueCount="78">
  <si>
    <t>ΑΑ</t>
  </si>
  <si>
    <t>ΑΜ</t>
  </si>
  <si>
    <t>ΟΝΟΜΑΤΕΠΩΝΥΜΟ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</si>
  <si>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</si>
  <si>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</si>
  <si>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</si>
  <si>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</si>
  <si>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ΕΟΡΔΑΙΑΣ</t>
  </si>
  <si>
    <t>ΣΥΝΟΛΟ ΔΗΜΟΣ  ΚΟΖΑΝΗΣ</t>
  </si>
  <si>
    <t>ΣΥΝΟΛΟ ΔΗΜΟΣ ΒΟΙΟΥ</t>
  </si>
  <si>
    <t>ΜΑΧ</t>
  </si>
  <si>
    <t xml:space="preserve">ΤΟΠΟΘΕΤΗΣΗ </t>
  </si>
  <si>
    <t>ΣΥΝΟΛΟ ΔΗΜΟΣ ΣΕΡΒΙΩΝ</t>
  </si>
  <si>
    <t>ΣΥΝΟΛΟ ΔΗΜΟΣ ΒΕΛΒΕΝΤΟΥ</t>
  </si>
  <si>
    <t>ΣΕΡΒΙΩΝ</t>
  </si>
  <si>
    <t xml:space="preserve">ΕΙΔΙΚΟΤΗΤΑ </t>
  </si>
  <si>
    <t>ΟΡΓΑΝΙΚΗ</t>
  </si>
  <si>
    <t xml:space="preserve">ΥΠΟΧΡΕΩΤΙΚΟ ΩΡΑΡΙΟ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</si>
  <si>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</si>
  <si>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</si>
  <si>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</si>
  <si>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</si>
  <si>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</si>
  <si>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</si>
  <si>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</si>
  <si>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</si>
  <si>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ΠΕ11</t>
  </si>
  <si>
    <t>Μίχος Νικόλαος</t>
  </si>
  <si>
    <t>ΠΥΣΠΕ Κέρκυρας</t>
  </si>
  <si>
    <t>Γκούμα Ιωάννα</t>
  </si>
  <si>
    <t>ΠΥΣΠΕ Πειραιά</t>
  </si>
  <si>
    <t>ΔΣ 2ο Πτολ/δας 2 ώρες/εβδ
(υπόλοιπο 20 ώρες)</t>
  </si>
  <si>
    <t>ΔΣ 5ο Πτολ/δας 10 ώρες/εβδ κτ 
ΔΣ 2ο Πτολ/δας 2 ολ ώρες/εβδ
υπόλοιπο  10 ώρες/εβδ</t>
  </si>
  <si>
    <t>ΠΥΣΔΕ Κοζάνης</t>
  </si>
  <si>
    <t>Νεστορόπουλος Κωνσταντίνος</t>
  </si>
  <si>
    <t>Σαρίδου Ευτέρπη</t>
  </si>
  <si>
    <t>ΩΡΕΣ ΤΟΠΟΘΕΤΗΣΗΣ</t>
  </si>
  <si>
    <t>ΠΥΣΔΕ Κέρκυρας</t>
  </si>
  <si>
    <t>ΕΠΑΝΑΤΟΠΟΘΕΤΗΣΗ  ΑΠΌ 30-09-2020</t>
  </si>
  <si>
    <t xml:space="preserve">Πράξη 38 / 30-09-2020   </t>
  </si>
  <si>
    <t>ΔΣ 5ο Πτολ/δας 10 ώρες/εβδ κτ 
ΔΣ 2ο Πτολ/δας 2 ολ ώρες/εβδ
ΔΣ 4ο Σερβίων  10 ώρες/εβδ</t>
  </si>
  <si>
    <t>ΠΡΑΞΗ 38/30-09-2020</t>
  </si>
  <si>
    <t xml:space="preserve">ΔΣ 1ο Πτολ/δας 11 ώρες /εβδ  ΚΤ και ΔΣ 2ο Πτολ/δας 9 ώρες / εβδ </t>
  </si>
  <si>
    <t xml:space="preserve">ΔΣ 8ο Πτολ/δας 13 ώρες/εβδ ΚΤ και ΔΣ 1ο Αγίας Παρασκευής 3 ώρες/εβδ </t>
  </si>
  <si>
    <t>ΤΟΠΟΘΕΤΗΣΗ ΑΠΌ 1-10-2020</t>
  </si>
  <si>
    <t>ΔΣ 8ο Κοζάνης 4 ώρες/εβδ  ΔΣ 6ο Πτολ/δας 3 ωρες/εβδ ΔΣ 12ο Πτολ/δας 4 ώρες/εβδ και ΔΣ 1ο Αγίας Παρασκευής 3 ώρες/εβδ (Υπόλοιπο ωρών 8)</t>
  </si>
  <si>
    <t>ΠΡΑΞΗ 37/29-09-2020  ΑΠΟΦΑΣΗ 4900/30-09-2020</t>
  </si>
  <si>
    <t xml:space="preserve">ΤΟΠΟΘΕΤΗΣΗ ΠΕ70 ΑΠΌ ΑΠΟΣΠΑΣΗ </t>
  </si>
  <si>
    <t xml:space="preserve">ΣΧΟΛΙΚΗ ΜΟΝΑΔΑ ΟΡΓΑΝΙΚΗΣ </t>
  </si>
  <si>
    <t>ΜΕΓ ΜΟΡΙΑ</t>
  </si>
  <si>
    <t xml:space="preserve">ΕΛΙΩΤΑΚΗ ΕΛΕΝΗ </t>
  </si>
  <si>
    <t xml:space="preserve">ΠΥΣΠΕ ΡΕΘΥΜΝΟΥ </t>
  </si>
  <si>
    <t>ΔΣ 3ο ΣΙΑΤΙΣΤΑΣ ΑΠΌ 01-10-2020</t>
  </si>
  <si>
    <t>ΠΡΑΞΗ 38 / 30-09-2020</t>
  </si>
  <si>
    <t>Α/Α</t>
  </si>
  <si>
    <t>ΤΥΠΟΣ</t>
  </si>
  <si>
    <t>ΕΠΩΝΥΜΟ</t>
  </si>
  <si>
    <t>ΟΝΟΜΑ</t>
  </si>
  <si>
    <t>ΠΑΤΡΩΝΥΜΟ</t>
  </si>
  <si>
    <t>ΚΛΑΔΟΣ</t>
  </si>
  <si>
    <t>ΣΕΙΡΑ ΠΙΝΑΚΑ</t>
  </si>
  <si>
    <t>ΜΟΡΙΑ ΠΙΝΑΚΑ</t>
  </si>
  <si>
    <t>ΕΠΑΝΑΤΟΠΟΘΕΤΗΣΗ ΑΠΌ 1-10-2020</t>
  </si>
  <si>
    <t>ΓΕΝΙΚΗΣ ΠΑΙΔΕΙΑΣ</t>
  </si>
  <si>
    <t>ΠΑΠΑΔΟΠΟΥΛΟΥ</t>
  </si>
  <si>
    <t>ΑΛΕΞΑΝΔΡΑ</t>
  </si>
  <si>
    <t>ΑΘΑΝΑΣΙΟΣ</t>
  </si>
  <si>
    <t>ΠΕ06</t>
  </si>
  <si>
    <t>ΝΓ 17ο ΚΟΖΑΝΗΣ 4 ΩΡΕΣ
ΔΣ ΑΓ. ΔΗΜΗΤΡΙΟΥ ΚΤ 16 ΩΡΕΣ
ΔΣ ΑΚΡΙΝΗΣ 4 ΩΡΕΣ</t>
  </si>
  <si>
    <t xml:space="preserve">ΔΣ ΓΑΛΑΤΙΝΗΣ 8 ΩΡΕΣ ΔΣ ΕΡΑΤΥΡΑΣ 5 ΩΡΕΣ ΔΣ 18ο ΚΟΖΑΝΗΣ 3 ΩΡΕΣ ΚΑΙ ΔΣ 9ο ΚΟΖΑΝΗΣ 6 ΩΡΕΣ </t>
  </si>
  <si>
    <t>ΙΣΠΟΓΛΙΔΟΥ</t>
  </si>
  <si>
    <t>ΠΟΛΥΞΕΝΗ</t>
  </si>
  <si>
    <t>ΙΩΑΝΝΗΣ</t>
  </si>
  <si>
    <t>ΝΓ 17ο ΚΟΖΑΝΗΣ 4 ΩΡΕΣ
ΔΣ ΑΚΡΙΝΗΣ 6 ΩΡΕΣ
ΔΣ 3ο ΠΤΟΛ/ΔΑΣ ΚΤ 14 ΩΡΕΣ</t>
  </si>
  <si>
    <t>ΔΣ ΑΚΡΙΝΗΣ  6 ΩΡΕΣ 
ΔΣ 3ο ΠΤΟΛ/ΔΑΣ ΚΤ 14 ΩΡΕΣ ΔΣ ΑΣΒΕΣΤΟΠΕΤΡΑΣ 4 ΩΡΕΣ</t>
  </si>
  <si>
    <t>ΣΟΦΙΑ</t>
  </si>
  <si>
    <t xml:space="preserve">ΕΛΕΥΘΕΡΙΟΣ </t>
  </si>
  <si>
    <t>ΔΣ ΑΓ. ΔΗΜΗΤΡΙΟΥ ΚΤ 16 ΩΡΕΣ
ΔΣ ΑΚΡΙΝΗΣ 4 ΩΡΕΣ ΚΑΙ ΔΣ 2ο ΜΟΥΡΙΚΙΟΥ 4 ΩΡΕΣ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</si>
</sst>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1"/>
      <color theme="1"/>
      <name val="Calibri"/>
      <family val="2"/>
      <charset val="161"/>
      <scheme val="minor"/>
    </font>
    <font>
      <b/>
      <sz val="8"/>
      <name val="Calibri"/>
      <family val="2"/>
      <charset val="161"/>
    </font>
    <font>
      <sz val="8"/>
      <name val="Calibri"/>
      <family val="2"/>
      <charset val="161"/>
    </font>
    <font>
      <b/>
      <sz val="9"/>
      <name val="Calibri"/>
      <family val="2"/>
      <charset val="161"/>
    </font>
    <font>
      <b/>
      <sz val="7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8"/>
      <color rgb="FFFF0000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rgb="FFFF0000"/>
      <name val="Calibri"/>
      <family val="2"/>
      <charset val="161"/>
    </font>
    <font>
      <b/>
      <sz val="11"/>
      <color theme="1"/>
      <name val="Calibri"/>
      <family val="2"/>
      <scheme val="minor"/>
    </font>
    <font>
      <b/>
      <sz val="12"/>
      <name val="Calibri"/>
      <family val="2"/>
      <charset val="161"/>
    </font>
    <font>
      <b/>
      <sz val="11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rgb="FFFF0000"/>
      <name val="Calibri"/>
      <family val="2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FF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>
      <alignment wrapText="1"/>
    </xf>
  </cellStyleXfs>
  <cellXfs count="33">
    <xf numFmtId="0" fontId="0" fillId="0" borderId="0" xfId="0"/>
    <xf numFmtId="164" fontId="7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6" fillId="0" borderId="0" xfId="1"/>
    <xf numFmtId="0" fontId="18" fillId="7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</cellXfs>
  <cellStyles count="3">
    <cellStyle name="Κανονικό" xfId="0" builtinId="0"/>
    <cellStyle name="Κανονικό 2" xfId="1"/>
    <cellStyle name="Κανονικό 4" xfId="2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zoomScaleNormal="100" workbookViewId="0">
      <selection activeCell="C31" sqref="C31"/>
    </sheetView>
  </sheetViews>
  <sheetFormatPr defaultRowHeight="15"/>
  <cols>
    <col min="1" max="1" width="3.5703125" style="24" customWidth="1"/>
    <col min="2" max="2" width="6.140625" style="14" bestFit="1" customWidth="1"/>
    <col min="3" max="3" width="18" style="14" customWidth="1"/>
    <col min="4" max="4" width="14.140625" style="14" customWidth="1"/>
    <col min="5" max="5" width="6.5703125" style="14" hidden="1" customWidth="1"/>
    <col min="6" max="6" width="8.7109375" style="14" hidden="1" customWidth="1"/>
    <col min="7" max="7" width="10.7109375" style="14" hidden="1" customWidth="1"/>
    <col min="8" max="8" width="23.85546875" style="14" customWidth="1"/>
    <col min="9" max="16384" width="9.140625" style="14"/>
  </cols>
  <sheetData>
    <row r="1" spans="1:8" ht="31.5" customHeight="1">
      <c r="A1" s="13" t="s">
        <v>46</v>
      </c>
      <c r="B1" s="13"/>
      <c r="C1" s="13"/>
      <c r="D1" s="13"/>
      <c r="E1" s="13"/>
      <c r="F1" s="13"/>
      <c r="G1" s="13"/>
      <c r="H1" s="13"/>
    </row>
    <row r="2" spans="1:8" ht="37.5" customHeight="1">
      <c r="A2" s="15" t="s">
        <v>47</v>
      </c>
      <c r="B2" s="15"/>
      <c r="C2" s="15"/>
      <c r="D2" s="15"/>
      <c r="E2" s="15"/>
      <c r="F2" s="15"/>
      <c r="G2" s="15"/>
      <c r="H2" s="15"/>
    </row>
    <row r="3" spans="1:8" ht="36.75" customHeight="1">
      <c r="A3" s="16" t="s">
        <v>0</v>
      </c>
      <c r="B3" s="16" t="s">
        <v>1</v>
      </c>
      <c r="C3" s="16" t="s">
        <v>2</v>
      </c>
      <c r="D3" s="16" t="s">
        <v>48</v>
      </c>
      <c r="E3" s="16" t="s">
        <v>12</v>
      </c>
      <c r="F3" s="16" t="s">
        <v>13</v>
      </c>
      <c r="G3" s="16" t="s">
        <v>49</v>
      </c>
      <c r="H3" s="16" t="s">
        <v>11</v>
      </c>
    </row>
    <row r="4" spans="1:8" ht="30" customHeight="1">
      <c r="A4" s="17">
        <v>1</v>
      </c>
      <c r="B4" s="18">
        <v>589555</v>
      </c>
      <c r="C4" s="19" t="s">
        <v>50</v>
      </c>
      <c r="D4" s="20" t="s">
        <v>51</v>
      </c>
      <c r="E4" s="21"/>
      <c r="F4" s="21"/>
      <c r="G4" s="22"/>
      <c r="H4" s="23" t="s">
        <v>52</v>
      </c>
    </row>
  </sheetData>
  <mergeCells count="2">
    <mergeCell ref="A1:H1"/>
    <mergeCell ref="A2:H2"/>
  </mergeCells>
  <conditionalFormatting sqref="E4:G4">
    <cfRule type="cellIs" dxfId="0" priority="1" stopIfTrue="1" operator="equal">
      <formula>0</formula>
    </cfRule>
  </conditionalFormatting>
  <pageMargins left="0.15748031496062992" right="0.15748031496062992" top="0.15748031496062992" bottom="0.15748031496062992" header="0.35433070866141736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J10" sqref="J10"/>
    </sheetView>
  </sheetViews>
  <sheetFormatPr defaultRowHeight="15"/>
  <cols>
    <col min="1" max="1" width="4.28515625" style="27" customWidth="1"/>
    <col min="2" max="2" width="9.42578125" style="27" customWidth="1"/>
    <col min="3" max="3" width="13.28515625" style="27" customWidth="1"/>
    <col min="4" max="4" width="14.7109375" style="27" customWidth="1"/>
    <col min="5" max="5" width="12.85546875" style="27" customWidth="1"/>
    <col min="6" max="6" width="6.7109375" style="27" customWidth="1"/>
    <col min="7" max="7" width="8.140625" style="27" customWidth="1"/>
    <col min="8" max="8" width="9.140625" style="27"/>
    <col min="9" max="9" width="18.140625" style="27" customWidth="1"/>
    <col min="10" max="10" width="27.5703125" style="27" customWidth="1"/>
    <col min="11" max="16384" width="9.140625" style="27"/>
  </cols>
  <sheetData>
    <row r="1" spans="1:10" ht="17.25" customHeight="1">
      <c r="A1" s="25" t="s">
        <v>53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5.1" customHeight="1">
      <c r="A2" s="28" t="s">
        <v>54</v>
      </c>
      <c r="B2" s="28" t="s">
        <v>55</v>
      </c>
      <c r="C2" s="28" t="s">
        <v>56</v>
      </c>
      <c r="D2" s="28" t="s">
        <v>57</v>
      </c>
      <c r="E2" s="28" t="s">
        <v>58</v>
      </c>
      <c r="F2" s="28" t="s">
        <v>59</v>
      </c>
      <c r="G2" s="28" t="s">
        <v>60</v>
      </c>
      <c r="H2" s="28" t="s">
        <v>61</v>
      </c>
      <c r="I2" s="28" t="s">
        <v>11</v>
      </c>
      <c r="J2" s="28" t="s">
        <v>62</v>
      </c>
    </row>
    <row r="3" spans="1:10" ht="69.75" customHeight="1">
      <c r="A3" s="29">
        <v>1</v>
      </c>
      <c r="B3" s="30" t="s">
        <v>63</v>
      </c>
      <c r="C3" s="29" t="s">
        <v>64</v>
      </c>
      <c r="D3" s="29" t="s">
        <v>65</v>
      </c>
      <c r="E3" s="29" t="s">
        <v>66</v>
      </c>
      <c r="F3" s="31" t="s">
        <v>67</v>
      </c>
      <c r="G3" s="29">
        <v>224</v>
      </c>
      <c r="H3" s="29">
        <v>128.94999999999999</v>
      </c>
      <c r="I3" s="32" t="s">
        <v>68</v>
      </c>
      <c r="J3" s="32" t="s">
        <v>69</v>
      </c>
    </row>
    <row r="4" spans="1:10" ht="74.25" customHeight="1">
      <c r="A4" s="29">
        <v>2</v>
      </c>
      <c r="B4" s="30" t="s">
        <v>63</v>
      </c>
      <c r="C4" s="29" t="s">
        <v>70</v>
      </c>
      <c r="D4" s="29" t="s">
        <v>71</v>
      </c>
      <c r="E4" s="29" t="s">
        <v>72</v>
      </c>
      <c r="F4" s="31" t="s">
        <v>67</v>
      </c>
      <c r="G4" s="29">
        <v>411</v>
      </c>
      <c r="H4" s="29">
        <v>110.28</v>
      </c>
      <c r="I4" s="32" t="s">
        <v>73</v>
      </c>
      <c r="J4" s="32" t="s">
        <v>74</v>
      </c>
    </row>
    <row r="5" spans="1:10" ht="65.25" customHeight="1">
      <c r="A5" s="29">
        <v>3</v>
      </c>
      <c r="B5" s="30" t="s">
        <v>63</v>
      </c>
      <c r="C5" s="29" t="s">
        <v>64</v>
      </c>
      <c r="D5" s="29" t="s">
        <v>75</v>
      </c>
      <c r="E5" s="29" t="s">
        <v>76</v>
      </c>
      <c r="F5" s="31" t="s">
        <v>67</v>
      </c>
      <c r="G5" s="29">
        <v>864</v>
      </c>
      <c r="H5" s="29">
        <v>69.33</v>
      </c>
      <c r="I5" s="32" t="s">
        <v>68</v>
      </c>
      <c r="J5" s="32" t="s">
        <v>77</v>
      </c>
    </row>
    <row r="6" spans="1:10" ht="35.1" customHeight="1"/>
    <row r="9" spans="1:10" ht="35.1" customHeight="1"/>
    <row r="10" spans="1:10" ht="35.1" customHeight="1"/>
    <row r="11" spans="1:10" ht="35.1" customHeight="1"/>
    <row r="12" spans="1:10" ht="35.1" customHeight="1"/>
    <row r="13" spans="1:10" ht="35.1" customHeight="1"/>
    <row r="14" spans="1:10" ht="35.1" customHeight="1"/>
    <row r="15" spans="1:10" ht="35.1" customHeight="1"/>
    <row r="16" spans="1:10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  <row r="27" ht="35.1" customHeight="1"/>
    <row r="28" ht="35.1" customHeight="1"/>
    <row r="29" ht="35.1" customHeight="1"/>
    <row r="30" ht="35.1" customHeight="1"/>
    <row r="31" ht="35.1" customHeight="1"/>
    <row r="32" ht="35.1" customHeight="1"/>
    <row r="33" ht="35.1" customHeight="1"/>
  </sheetData>
  <mergeCells count="1">
    <mergeCell ref="A1:J1"/>
  </mergeCells>
  <pageMargins left="0.70866141732283472" right="0.3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"/>
  <sheetViews>
    <sheetView zoomScale="90" zoomScaleNormal="90" workbookViewId="0">
      <selection activeCell="I19" sqref="I19"/>
    </sheetView>
  </sheetViews>
  <sheetFormatPr defaultRowHeight="15"/>
  <cols>
    <col min="1" max="1" width="3.28515625" customWidth="1"/>
    <col min="2" max="2" width="7.5703125" customWidth="1"/>
    <col min="3" max="3" width="14.28515625" customWidth="1"/>
    <col min="4" max="4" width="7" customWidth="1"/>
    <col min="5" max="5" width="14.28515625" customWidth="1"/>
    <col min="6" max="6" width="6" customWidth="1"/>
    <col min="7" max="7" width="7.42578125" customWidth="1"/>
    <col min="8" max="8" width="3.5703125" customWidth="1"/>
    <col min="9" max="9" width="7.85546875" customWidth="1"/>
    <col min="11" max="11" width="6.85546875" customWidth="1"/>
    <col min="12" max="12" width="9" customWidth="1"/>
    <col min="13" max="13" width="6" customWidth="1"/>
    <col min="14" max="14" width="9.7109375" customWidth="1"/>
    <col min="15" max="16" width="5.140625" hidden="1" customWidth="1"/>
    <col min="17" max="18" width="3" hidden="1" customWidth="1"/>
    <col min="19" max="20" width="6.28515625" bestFit="1" customWidth="1"/>
    <col min="21" max="21" width="5.5703125" bestFit="1" customWidth="1"/>
    <col min="22" max="22" width="6.28515625" bestFit="1" customWidth="1"/>
    <col min="23" max="23" width="7.28515625" bestFit="1" customWidth="1"/>
    <col min="24" max="24" width="6.28515625" hidden="1" customWidth="1"/>
    <col min="25" max="25" width="15.28515625" customWidth="1"/>
    <col min="26" max="26" width="25.5703125" customWidth="1"/>
  </cols>
  <sheetData>
    <row r="1" spans="1:26" ht="23.25" customHeight="1">
      <c r="A1" s="11" t="s">
        <v>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72">
      <c r="A2" s="2" t="s">
        <v>0</v>
      </c>
      <c r="B2" s="2" t="s">
        <v>1</v>
      </c>
      <c r="C2" s="2" t="s">
        <v>2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3</v>
      </c>
      <c r="L2" s="2" t="s">
        <v>4</v>
      </c>
      <c r="M2" s="2" t="s">
        <v>5</v>
      </c>
      <c r="N2" s="2" t="s">
        <v>6</v>
      </c>
      <c r="O2" s="3" t="s">
        <v>22</v>
      </c>
      <c r="P2" s="3" t="s">
        <v>23</v>
      </c>
      <c r="Q2" s="3" t="s">
        <v>24</v>
      </c>
      <c r="R2" s="3" t="s">
        <v>25</v>
      </c>
      <c r="S2" s="2" t="s">
        <v>7</v>
      </c>
      <c r="T2" s="2" t="s">
        <v>8</v>
      </c>
      <c r="U2" s="2" t="s">
        <v>9</v>
      </c>
      <c r="V2" s="2" t="s">
        <v>12</v>
      </c>
      <c r="W2" s="2" t="s">
        <v>13</v>
      </c>
      <c r="X2" s="2" t="s">
        <v>10</v>
      </c>
      <c r="Y2" s="2" t="s">
        <v>11</v>
      </c>
      <c r="Z2" s="2" t="s">
        <v>38</v>
      </c>
    </row>
    <row r="3" spans="1:26" ht="94.5" customHeight="1">
      <c r="A3" s="4">
        <v>1</v>
      </c>
      <c r="B3" s="5">
        <v>228018</v>
      </c>
      <c r="C3" s="6" t="s">
        <v>27</v>
      </c>
      <c r="D3" s="5" t="s">
        <v>26</v>
      </c>
      <c r="E3" s="5" t="s">
        <v>28</v>
      </c>
      <c r="F3" s="5">
        <v>22</v>
      </c>
      <c r="G3" s="5">
        <v>9</v>
      </c>
      <c r="H3" s="5"/>
      <c r="I3" s="5">
        <v>19.5</v>
      </c>
      <c r="J3" s="7">
        <f>SUM(I3,H3,G3)</f>
        <v>28.5</v>
      </c>
      <c r="K3" s="5">
        <v>4</v>
      </c>
      <c r="L3" s="6" t="s">
        <v>14</v>
      </c>
      <c r="M3" s="5"/>
      <c r="N3" s="6"/>
      <c r="O3" s="5"/>
      <c r="P3" s="5"/>
      <c r="Q3" s="10"/>
      <c r="R3" s="9"/>
      <c r="S3" s="1">
        <f xml:space="preserve"> IF(AND(L3 = "ΕΟΡΔΑΙΑΣ",N3 = "ΕΟΡΔΑΙΑΣ"), SUM(J3,K3,M3),  IF(L3 = "ΕΟΡΔΑΙΑΣ", SUM(J3,K3), 0) + IF(N3 = "ΕΟΡΔΑΙΑΣ", SUM(J3,M3),0)) + IF(P3 = "ΕΟΡΔΑΙΑΣ", O3, 0)  + IF(R3 = "ΕΟΡΔΑΙΑΣ", Q3, 0)</f>
        <v>0</v>
      </c>
      <c r="T3" s="1">
        <f xml:space="preserve"> IF(AND(L3 = "ΚΟΖΑΝΗΣ",N3 = "ΚΟΖΑΝΗΣ"), SUM(J3,K3,M3),  IF(L3 = "ΚΟΖΑΝΗΣ", SUM(J3,K3), 0) + IF(N3 = "ΚΟΖΑΝΗΣ", SUM(J3,M3),0)) + IF(P3 = "ΚΟΖΑΝΗΣ", O3, 0)  + IF(R3 = "ΚΟΖΑΝΗΣ", Q3, 0)</f>
        <v>0</v>
      </c>
      <c r="U3" s="1">
        <f xml:space="preserve"> IF(AND(L3 = "ΒΟΙΟΥ",N3 = "ΒΟΙΟΥ"), SUM(J3,K3,M3),  IF(L3 = "ΒΟΙΟΥ", SUM(J3,K3), 0) + IF(N3 = "ΒΟΙΟΥ", SUM(J3,M3),0)) + IF(P3 = "ΒΟΙΟΥ", O3, 0)  + IF(R3 = "ΒΟΙΟΥ", Q3, 0)</f>
        <v>0</v>
      </c>
      <c r="V3" s="1">
        <f xml:space="preserve"> IF(AND($L3 = "ΣΕΡΒΙΩΝ",$N3 = "ΣΕΡΒΙΩΝ"), SUM($J3,$K3,$M3),  IF($L3 = "ΣΕΡΒΙΩΝ", SUM($J3,$K3), 0) + IF($N3 = "ΣΕΡΒΙΩΝ", SUM($J3,$M3),0)) + IF($P3 = "ΣΕΡΒΙΩΝ", $O3, 0)  + IF($R3 = "ΣΕΡΒΙΩΝ",$Q3, 0)</f>
        <v>32.5</v>
      </c>
      <c r="W3" s="1">
        <f xml:space="preserve"> IF(AND($L3 = "ΒΕΛΒΕΝΤΟΥ",$N3 = "ΒΕΛΒΕΝΤΟΥ"), SUM($J3,$K3,$M3),  IF($L3 = "ΒΕΛΒΕΝΤΟΥ", SUM($J3,$K3), 0) + IF($N3 = "ΒΕΛΒΕΝΤΟΥ", SUM($J3,$M3),0)) + IF($P3 = "ΒΕΛΒΕΝΤΟΥ", $O3, 0)  + IF($R3 = "ΒΕΛΒΕΝΤΟΥ",$Q3, 0)</f>
        <v>0</v>
      </c>
      <c r="X3" s="1">
        <f>MAX(S3:W3,J3)</f>
        <v>32.5</v>
      </c>
      <c r="Y3" s="8" t="s">
        <v>32</v>
      </c>
      <c r="Z3" s="8" t="s">
        <v>40</v>
      </c>
    </row>
    <row r="4" spans="1:26" ht="79.5" customHeight="1">
      <c r="A4" s="4">
        <v>2</v>
      </c>
      <c r="B4" s="5">
        <v>224874</v>
      </c>
      <c r="C4" s="6" t="s">
        <v>29</v>
      </c>
      <c r="D4" s="5" t="s">
        <v>26</v>
      </c>
      <c r="E4" s="5" t="s">
        <v>30</v>
      </c>
      <c r="F4" s="5">
        <v>22</v>
      </c>
      <c r="G4" s="5">
        <v>9</v>
      </c>
      <c r="H4" s="5"/>
      <c r="I4" s="5">
        <v>20.75</v>
      </c>
      <c r="J4" s="7">
        <f>SUM(I4,H4,G4)</f>
        <v>29.75</v>
      </c>
      <c r="K4" s="5"/>
      <c r="L4" s="6"/>
      <c r="M4" s="5"/>
      <c r="N4" s="6"/>
      <c r="O4" s="5"/>
      <c r="P4" s="5"/>
      <c r="Q4" s="5"/>
      <c r="R4" s="6"/>
      <c r="S4" s="1">
        <f xml:space="preserve"> IF(AND(L4 = "ΕΟΡΔΑΙΑΣ",N4 = "ΕΟΡΔΑΙΑΣ"), SUM(J4,K4,M4),  IF(L4 = "ΕΟΡΔΑΙΑΣ", SUM(J4,K4), 0) + IF(N4 = "ΕΟΡΔΑΙΑΣ", SUM(J4,M4),0)) + IF(P4 = "ΕΟΡΔΑΙΑΣ", O4, 0)  + IF(R4 = "ΕΟΡΔΑΙΑΣ", Q4, 0)</f>
        <v>0</v>
      </c>
      <c r="T4" s="1">
        <f xml:space="preserve"> IF(AND(L4 = "ΚΟΖΑΝΗΣ",N4 = "ΚΟΖΑΝΗΣ"), SUM(J4,K4,M4),  IF(L4 = "ΚΟΖΑΝΗΣ", SUM(J4,K4), 0) + IF(N4 = "ΚΟΖΑΝΗΣ", SUM(J4,M4),0)) + IF(P4 = "ΚΟΖΑΝΗΣ", O4, 0)  + IF(R4 = "ΚΟΖΑΝΗΣ", Q4, 0)</f>
        <v>0</v>
      </c>
      <c r="U4" s="1">
        <f xml:space="preserve"> IF(AND(L4 = "ΒΟΙΟΥ",N4 = "ΒΟΙΟΥ"), SUM(J4,K4,M4),  IF(L4 = "ΒΟΙΟΥ", SUM(J4,K4), 0) + IF(N4 = "ΒΟΙΟΥ", SUM(J4,M4),0)) + IF(P4 = "ΒΟΙΟΥ", O4, 0)  + IF(R4 = "ΒΟΙΟΥ", Q4, 0)</f>
        <v>0</v>
      </c>
      <c r="V4" s="1">
        <f xml:space="preserve"> IF(AND($L4 = "ΣΕΡΒΙΩΝ",$N4 = "ΣΕΡΒΙΩΝ"), SUM($J4,$K4,$M4),  IF($L4 = "ΣΕΡΒΙΩΝ", SUM($J4,$K4), 0) + IF($N4 = "ΣΕΡΒΙΩΝ", SUM($J4,$M4),0)) + IF($P4 = "ΣΕΡΒΙΩΝ", $O4, 0)  + IF($R4 = "ΣΕΡΒΙΩΝ",$Q4, 0)</f>
        <v>0</v>
      </c>
      <c r="W4" s="1">
        <f xml:space="preserve"> IF(AND($L4 = "ΒΕΛΒΕΝΤΟΥ",$N4 = "ΒΕΛΒΕΝΤΟΥ"), SUM($J4,$K4,$M4),  IF($L4 = "ΒΕΛΒΕΝΤΟΥ", SUM($J4,$K4), 0) + IF($N4 = "ΒΕΛΒΕΝΤΟΥ", SUM($J4,$M4),0)) + IF($P4 = "ΒΕΛΒΕΝΤΟΥ", $O4, 0)  + IF($R4 = "ΒΕΛΒΕΝΤΟΥ",$Q4, 0)</f>
        <v>0</v>
      </c>
      <c r="X4" s="1">
        <f>MAX(S4:W4,J4)</f>
        <v>29.75</v>
      </c>
      <c r="Y4" s="8" t="s">
        <v>31</v>
      </c>
      <c r="Z4" s="8" t="s">
        <v>45</v>
      </c>
    </row>
  </sheetData>
  <mergeCells count="1">
    <mergeCell ref="A1:Z1"/>
  </mergeCells>
  <conditionalFormatting sqref="S3:X4">
    <cfRule type="cellIs" dxfId="1" priority="2" stopIfTrue="1" operator="equal">
      <formula>0</formula>
    </cfRule>
  </conditionalFormatting>
  <pageMargins left="0.2" right="0.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D15" sqref="D14:D15"/>
    </sheetView>
  </sheetViews>
  <sheetFormatPr defaultRowHeight="15"/>
  <cols>
    <col min="1" max="1" width="6.7109375" customWidth="1"/>
    <col min="3" max="3" width="18.42578125" customWidth="1"/>
    <col min="7" max="7" width="24.7109375" customWidth="1"/>
  </cols>
  <sheetData>
    <row r="1" spans="1:7" ht="31.5" customHeight="1">
      <c r="A1" s="12" t="s">
        <v>41</v>
      </c>
      <c r="B1" s="12"/>
      <c r="C1" s="12"/>
      <c r="D1" s="12"/>
      <c r="E1" s="12"/>
      <c r="F1" s="12"/>
      <c r="G1" s="12"/>
    </row>
    <row r="2" spans="1:7" ht="50.1" customHeight="1">
      <c r="A2" s="2" t="s">
        <v>0</v>
      </c>
      <c r="B2" s="2" t="s">
        <v>1</v>
      </c>
      <c r="C2" s="2" t="s">
        <v>2</v>
      </c>
      <c r="D2" s="2" t="s">
        <v>15</v>
      </c>
      <c r="E2" s="2" t="s">
        <v>16</v>
      </c>
      <c r="F2" s="2" t="s">
        <v>36</v>
      </c>
      <c r="G2" s="2" t="s">
        <v>44</v>
      </c>
    </row>
    <row r="3" spans="1:7" ht="50.1" customHeight="1">
      <c r="A3" s="4">
        <v>1</v>
      </c>
      <c r="B3" s="5">
        <v>194447</v>
      </c>
      <c r="C3" s="6" t="s">
        <v>34</v>
      </c>
      <c r="D3" s="5" t="s">
        <v>26</v>
      </c>
      <c r="E3" s="5" t="s">
        <v>33</v>
      </c>
      <c r="F3" s="5">
        <v>20</v>
      </c>
      <c r="G3" s="5" t="s">
        <v>42</v>
      </c>
    </row>
    <row r="4" spans="1:7" ht="50.1" customHeight="1">
      <c r="A4" s="4">
        <v>2</v>
      </c>
      <c r="B4" s="5">
        <v>228120</v>
      </c>
      <c r="C4" s="6" t="s">
        <v>35</v>
      </c>
      <c r="D4" s="5" t="s">
        <v>26</v>
      </c>
      <c r="E4" s="5" t="s">
        <v>37</v>
      </c>
      <c r="F4" s="5">
        <v>16</v>
      </c>
      <c r="G4" s="5" t="s">
        <v>43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ΠΕ70</vt:lpstr>
      <vt:lpstr>ΠΕ06</vt:lpstr>
      <vt:lpstr>ΕΠΑΝΑΤΟΠΟΘΕΤΗΣΕΙΣ ΠΕ11 </vt:lpstr>
      <vt:lpstr>ΤΟΠΟΘΕΤΗΣΗ ΜΕ ΔΙΑΘΕΣΗ ΠΥΣΔΕ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Zorzette</dc:creator>
  <cp:lastModifiedBy>OWNER</cp:lastModifiedBy>
  <cp:lastPrinted>2020-09-30T07:34:52Z</cp:lastPrinted>
  <dcterms:created xsi:type="dcterms:W3CDTF">2020-09-27T20:30:00Z</dcterms:created>
  <dcterms:modified xsi:type="dcterms:W3CDTF">2020-09-30T11:00:24Z</dcterms:modified>
</cp:coreProperties>
</file>