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5480" windowHeight="9240"/>
  </bookViews>
  <sheets>
    <sheet name="Ονόματα" sheetId="18" r:id="rId1"/>
  </sheets>
  <calcPr calcId="125725"/>
</workbook>
</file>

<file path=xl/calcChain.xml><?xml version="1.0" encoding="utf-8"?>
<calcChain xmlns="http://schemas.openxmlformats.org/spreadsheetml/2006/main">
  <c r="W6" i="18"/>
  <c r="V6"/>
  <c r="U6"/>
  <c r="S6"/>
  <c r="J6"/>
  <c r="T6" s="1"/>
  <c r="W5"/>
  <c r="V5"/>
  <c r="U5"/>
  <c r="T5"/>
  <c r="S5"/>
  <c r="J5"/>
  <c r="W4"/>
  <c r="V4"/>
  <c r="U4"/>
  <c r="T4"/>
  <c r="S4"/>
  <c r="J4"/>
  <c r="W3"/>
  <c r="V3"/>
  <c r="T3"/>
  <c r="S3"/>
  <c r="J3"/>
  <c r="U3" s="1"/>
  <c r="W2"/>
  <c r="V2"/>
  <c r="U2"/>
  <c r="S2"/>
  <c r="M2"/>
  <c r="K2"/>
  <c r="J2"/>
  <c r="T2" l="1"/>
</calcChain>
</file>

<file path=xl/sharedStrings.xml><?xml version="1.0" encoding="utf-8"?>
<sst xmlns="http://schemas.openxmlformats.org/spreadsheetml/2006/main" count="43" uniqueCount="36">
  <si>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</si>
  <si>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</si>
  <si>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</si>
  <si>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</si>
  <si>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</si>
  <si>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</si>
  <si>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</si>
  <si>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</si>
  <si>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</si>
  <si>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</si>
  <si>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</si>
  <si>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ΕΙΔΙΚΟΤΗΤΑ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</si>
  <si>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</si>
  <si>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</si>
  <si>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</si>
  <si>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</si>
  <si>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ΠΕ70</t>
  </si>
  <si>
    <t xml:space="preserve">ΥΠΟΧΡΕΩΤΙΚΟ ΩΡΑΡΙΟ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</si>
  <si>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</si>
  <si>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</si>
  <si>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</si>
  <si>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</si>
  <si>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Πατσιλιά Παρασκευή</t>
  </si>
  <si>
    <t xml:space="preserve">ΔΣ 2ο Κρόκου </t>
  </si>
  <si>
    <t>ΚΟΖΑΝΗΣ</t>
  </si>
  <si>
    <t>ΒΟΙΟΥ</t>
  </si>
  <si>
    <t xml:space="preserve">ΠΥΣΠΕ Καστοριάς </t>
  </si>
  <si>
    <t xml:space="preserve">Κρητικού Μαρία </t>
  </si>
  <si>
    <t>ΠΥΣΠΕ Δω/σου</t>
  </si>
  <si>
    <t xml:space="preserve">Λαφαζάνη Παρθένα </t>
  </si>
  <si>
    <t>ΔΣ Νεάπολης</t>
  </si>
  <si>
    <t>ΔΣ Περδίκκα</t>
  </si>
  <si>
    <t>ΣΥΝΟΛΟ ΔΗΜΟΣ ΣΕΡΒΙΩΝ</t>
  </si>
  <si>
    <t>ΣΥΝΟΛΟ ΔΗΜΟΣ ΒΕΛΒΕΝΤΟΥ</t>
  </si>
  <si>
    <t>Γιούρση Ιωάννα</t>
  </si>
  <si>
    <t>Χρυσοχοϊδης Νικόλαος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</si>
</sst>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1010408]General"/>
  </numFmts>
  <fonts count="10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</font>
    <font>
      <b/>
      <sz val="8"/>
      <color rgb="FFFF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</font>
    <font>
      <b/>
      <sz val="8"/>
      <name val="Calibri"/>
      <family val="2"/>
      <charset val="161"/>
    </font>
    <font>
      <sz val="1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wrapText="1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"/>
  <sheetViews>
    <sheetView tabSelected="1" zoomScale="90" zoomScaleNormal="90" workbookViewId="0">
      <pane xSplit="3" ySplit="1" topLeftCell="D2" activePane="bottomRight" state="frozen"/>
      <selection activeCell="G33" sqref="G33"/>
      <selection pane="topRight" activeCell="G33" sqref="G33"/>
      <selection pane="bottomLeft" activeCell="G33" sqref="G33"/>
      <selection pane="bottomRight" activeCell="L15" sqref="L15"/>
    </sheetView>
  </sheetViews>
  <sheetFormatPr defaultRowHeight="12.75"/>
  <cols>
    <col min="1" max="1" width="3.42578125" style="5" customWidth="1"/>
    <col min="2" max="2" width="7.140625" style="4" customWidth="1"/>
    <col min="3" max="3" width="13.5703125" style="4" customWidth="1"/>
    <col min="4" max="4" width="4.140625" style="4" customWidth="1"/>
    <col min="5" max="5" width="11.140625" style="4" customWidth="1"/>
    <col min="6" max="6" width="3.42578125" style="4" customWidth="1"/>
    <col min="7" max="7" width="4.5703125" style="4" customWidth="1"/>
    <col min="8" max="8" width="4.42578125" style="4" customWidth="1"/>
    <col min="9" max="9" width="6.140625" style="4" customWidth="1"/>
    <col min="10" max="10" width="6.28515625" style="4" customWidth="1"/>
    <col min="11" max="11" width="3.28515625" style="4" customWidth="1"/>
    <col min="12" max="12" width="10.42578125" style="4" customWidth="1"/>
    <col min="13" max="13" width="4.5703125" style="4" customWidth="1"/>
    <col min="14" max="14" width="10.42578125" style="4" customWidth="1"/>
    <col min="15" max="15" width="5.42578125" style="4" customWidth="1"/>
    <col min="16" max="16" width="8.42578125" style="4" customWidth="1"/>
    <col min="17" max="17" width="5" style="4" customWidth="1"/>
    <col min="18" max="18" width="6" style="4" customWidth="1"/>
    <col min="19" max="19" width="8.42578125" style="4" customWidth="1"/>
    <col min="20" max="20" width="8" style="4" customWidth="1"/>
    <col min="21" max="21" width="7.140625" style="4" customWidth="1"/>
    <col min="22" max="23" width="10.28515625" style="4" customWidth="1"/>
    <col min="24" max="16384" width="9.140625" style="4"/>
  </cols>
  <sheetData>
    <row r="1" spans="1:23" ht="127.5" customHeight="1">
      <c r="A1" s="1" t="s">
        <v>9</v>
      </c>
      <c r="B1" s="2" t="s">
        <v>1</v>
      </c>
      <c r="C1" s="2" t="s">
        <v>0</v>
      </c>
      <c r="D1" s="2" t="s">
        <v>11</v>
      </c>
      <c r="E1" s="2" t="s">
        <v>10</v>
      </c>
      <c r="F1" s="2" t="s">
        <v>17</v>
      </c>
      <c r="G1" s="2" t="s">
        <v>12</v>
      </c>
      <c r="H1" s="2" t="s">
        <v>13</v>
      </c>
      <c r="I1" s="2" t="s">
        <v>14</v>
      </c>
      <c r="J1" s="2" t="s">
        <v>15</v>
      </c>
      <c r="K1" s="2" t="s">
        <v>2</v>
      </c>
      <c r="L1" s="2" t="s">
        <v>3</v>
      </c>
      <c r="M1" s="2" t="s">
        <v>4</v>
      </c>
      <c r="N1" s="2" t="s">
        <v>5</v>
      </c>
      <c r="O1" s="2" t="s">
        <v>18</v>
      </c>
      <c r="P1" s="2" t="s">
        <v>19</v>
      </c>
      <c r="Q1" s="2" t="s">
        <v>20</v>
      </c>
      <c r="R1" s="2" t="s">
        <v>21</v>
      </c>
      <c r="S1" s="1" t="s">
        <v>8</v>
      </c>
      <c r="T1" s="1" t="s">
        <v>7</v>
      </c>
      <c r="U1" s="1" t="s">
        <v>6</v>
      </c>
      <c r="V1" s="1" t="s">
        <v>32</v>
      </c>
      <c r="W1" s="1" t="s">
        <v>33</v>
      </c>
    </row>
    <row r="2" spans="1:23" s="11" customFormat="1" ht="30" customHeight="1">
      <c r="A2" s="13">
        <v>1</v>
      </c>
      <c r="B2" s="6">
        <v>595184</v>
      </c>
      <c r="C2" s="10" t="s">
        <v>22</v>
      </c>
      <c r="D2" s="6" t="s">
        <v>16</v>
      </c>
      <c r="E2" s="6" t="s">
        <v>23</v>
      </c>
      <c r="F2" s="6">
        <v>22</v>
      </c>
      <c r="G2" s="6">
        <v>15</v>
      </c>
      <c r="H2" s="6"/>
      <c r="I2" s="6">
        <v>23.5</v>
      </c>
      <c r="J2" s="9">
        <f t="shared" ref="J2:J5" si="0">SUM(I2,H2,G2)</f>
        <v>38.5</v>
      </c>
      <c r="K2" s="6">
        <f xml:space="preserve"> IF(L2 &lt;&gt; "", 4, "")</f>
        <v>4</v>
      </c>
      <c r="L2" s="10" t="s">
        <v>24</v>
      </c>
      <c r="M2" s="6">
        <f xml:space="preserve"> IF(N2 &lt;&gt; "", 10, "")</f>
        <v>10</v>
      </c>
      <c r="N2" s="10" t="s">
        <v>24</v>
      </c>
      <c r="O2" s="6"/>
      <c r="P2" s="6"/>
      <c r="Q2" s="6"/>
      <c r="R2" s="10"/>
      <c r="S2" s="3">
        <f t="shared" ref="S2:S5" si="1" xml:space="preserve"> IF(AND(L2 = "ΕΟΡΔΑΙΑΣ",N2 = "ΕΟΡΔΑΙΑΣ"), SUM(J2,K2,M2),  IF(L2 = "ΕΟΡΔΑΙΑΣ", SUM(J2,K2), 0) + IF(N2 = "ΕΟΡΔΑΙΑΣ", SUM(J2,M2),0)) + IF(P2 = "ΕΟΡΔΑΙΑΣ", O2, 0)  + IF(R2 = "ΕΟΡΔΑΙΑΣ", Q2, 0)</f>
        <v>0</v>
      </c>
      <c r="T2" s="3">
        <f t="shared" ref="T2:T5" si="2" xml:space="preserve"> IF(AND(L2 = "ΚΟΖΑΝΗΣ",N2 = "ΚΟΖΑΝΗΣ"), SUM(J2,K2,M2),  IF(L2 = "ΚΟΖΑΝΗΣ", SUM(J2,K2), 0) + IF(N2 = "ΚΟΖΑΝΗΣ", SUM(J2,M2),0)) + IF(P2 = "ΚΟΖΑΝΗΣ", O2, 0)  + IF(R2 = "ΚΟΖΑΝΗΣ", Q2, 0)</f>
        <v>52.5</v>
      </c>
      <c r="U2" s="3">
        <f t="shared" ref="U2:U5" si="3" xml:space="preserve"> IF(AND(L2 = "ΒΟΙΟΥ",N2 = "ΒΟΙΟΥ"), SUM(J2,K2,M2),  IF(L2 = "ΒΟΙΟΥ", SUM(J2,K2), 0) + IF(N2 = "ΒΟΙΟΥ", SUM(J2,M2),0)) + IF(P2 = "ΒΟΙΟΥ", O2, 0)  + IF(R2 = "ΒΟΙΟΥ", Q2, 0)</f>
        <v>0</v>
      </c>
      <c r="V2" s="3">
        <f t="shared" ref="V2:V5" si="4" xml:space="preserve"> IF(AND($L2 = "ΣΕΡΒΙΩΝ",$N2 = "ΣΕΡΒΙΩΝ"), SUM($J2,$K2,$M2),  IF($L2 = "ΣΕΡΒΙΩΝ", SUM($J2,$K2), 0) + IF($N2 = "ΣΕΡΒΙΩΝ", SUM($J2,$M2),0)) + IF($P2 = "ΣΕΡΒΙΩΝ", $O2, 0)  + IF($R2 = "ΣΕΡΒΙΩΝ",$Q2, 0)</f>
        <v>0</v>
      </c>
      <c r="W2" s="3">
        <f t="shared" ref="W2:W5" si="5" xml:space="preserve"> IF(AND($L2 = "ΒΕΛΒΕΝΤΟΥ",$N2 = "ΒΕΛΒΕΝΤΟΥ"), SUM($J2,$K2,$M2),  IF($L2 = "ΒΕΛΒΕΝΤΟΥ", SUM($J2,$K2), 0) + IF($N2 = "ΒΕΛΒΕΝΤΟΥ", SUM($J2,$M2),0)) + IF($P2 = "ΒΕΛΒΕΝΤΟΥ", $O2, 0)  + IF($R2 = "ΒΕΛΒΕΝΤΟΥ",$Q2, 0)</f>
        <v>0</v>
      </c>
    </row>
    <row r="3" spans="1:23" ht="30" customHeight="1">
      <c r="A3" s="13">
        <v>2</v>
      </c>
      <c r="B3" s="6">
        <v>700409</v>
      </c>
      <c r="C3" s="10" t="s">
        <v>29</v>
      </c>
      <c r="D3" s="6" t="s">
        <v>16</v>
      </c>
      <c r="E3" s="6" t="s">
        <v>30</v>
      </c>
      <c r="F3" s="6">
        <v>23</v>
      </c>
      <c r="G3" s="6">
        <v>15</v>
      </c>
      <c r="H3" s="6"/>
      <c r="I3" s="6">
        <v>12.5</v>
      </c>
      <c r="J3" s="9">
        <f t="shared" si="0"/>
        <v>27.5</v>
      </c>
      <c r="K3" s="6">
        <v>4</v>
      </c>
      <c r="L3" s="10" t="s">
        <v>25</v>
      </c>
      <c r="M3" s="6">
        <v>10</v>
      </c>
      <c r="N3" s="10" t="s">
        <v>25</v>
      </c>
      <c r="O3" s="6"/>
      <c r="P3" s="6"/>
      <c r="Q3" s="6"/>
      <c r="R3" s="7"/>
      <c r="S3" s="3">
        <f t="shared" si="1"/>
        <v>0</v>
      </c>
      <c r="T3" s="3">
        <f t="shared" si="2"/>
        <v>0</v>
      </c>
      <c r="U3" s="3">
        <f t="shared" si="3"/>
        <v>41.5</v>
      </c>
      <c r="V3" s="3">
        <f t="shared" si="4"/>
        <v>0</v>
      </c>
      <c r="W3" s="3">
        <f t="shared" si="5"/>
        <v>0</v>
      </c>
    </row>
    <row r="4" spans="1:23" ht="30" customHeight="1">
      <c r="A4" s="13">
        <v>3</v>
      </c>
      <c r="B4" s="10">
        <v>605271</v>
      </c>
      <c r="C4" s="10" t="s">
        <v>35</v>
      </c>
      <c r="D4" s="6" t="s">
        <v>16</v>
      </c>
      <c r="E4" s="10" t="s">
        <v>31</v>
      </c>
      <c r="F4" s="10">
        <v>22</v>
      </c>
      <c r="G4" s="12">
        <v>15</v>
      </c>
      <c r="H4" s="10"/>
      <c r="I4" s="12">
        <v>20</v>
      </c>
      <c r="J4" s="9">
        <f t="shared" si="0"/>
        <v>35</v>
      </c>
      <c r="K4" s="6"/>
      <c r="L4" s="10"/>
      <c r="M4" s="6"/>
      <c r="N4" s="10"/>
      <c r="O4" s="12"/>
      <c r="P4" s="12"/>
      <c r="Q4" s="12"/>
      <c r="R4" s="8"/>
      <c r="S4" s="3">
        <f t="shared" si="1"/>
        <v>0</v>
      </c>
      <c r="T4" s="3">
        <f t="shared" si="2"/>
        <v>0</v>
      </c>
      <c r="U4" s="3">
        <f t="shared" si="3"/>
        <v>0</v>
      </c>
      <c r="V4" s="3">
        <f t="shared" si="4"/>
        <v>0</v>
      </c>
      <c r="W4" s="3">
        <f t="shared" si="5"/>
        <v>0</v>
      </c>
    </row>
    <row r="5" spans="1:23" ht="30" customHeight="1">
      <c r="A5" s="13">
        <v>4</v>
      </c>
      <c r="B5" s="10">
        <v>607827</v>
      </c>
      <c r="C5" s="10" t="s">
        <v>34</v>
      </c>
      <c r="D5" s="6" t="s">
        <v>16</v>
      </c>
      <c r="E5" s="10" t="s">
        <v>26</v>
      </c>
      <c r="F5" s="10">
        <v>22</v>
      </c>
      <c r="G5" s="12">
        <v>15</v>
      </c>
      <c r="H5" s="10"/>
      <c r="I5" s="12">
        <v>17.5</v>
      </c>
      <c r="J5" s="9">
        <f t="shared" si="0"/>
        <v>32.5</v>
      </c>
      <c r="K5" s="6"/>
      <c r="L5" s="10"/>
      <c r="M5" s="6"/>
      <c r="N5" s="10"/>
      <c r="O5" s="12"/>
      <c r="P5" s="12"/>
      <c r="Q5" s="12"/>
      <c r="R5" s="8"/>
      <c r="S5" s="3">
        <f t="shared" si="1"/>
        <v>0</v>
      </c>
      <c r="T5" s="3">
        <f t="shared" si="2"/>
        <v>0</v>
      </c>
      <c r="U5" s="3">
        <f t="shared" si="3"/>
        <v>0</v>
      </c>
      <c r="V5" s="3">
        <f t="shared" si="4"/>
        <v>0</v>
      </c>
      <c r="W5" s="3">
        <f t="shared" si="5"/>
        <v>0</v>
      </c>
    </row>
    <row r="6" spans="1:23" ht="30" customHeight="1">
      <c r="A6" s="13">
        <v>5</v>
      </c>
      <c r="B6" s="6">
        <v>702094</v>
      </c>
      <c r="C6" s="10" t="s">
        <v>27</v>
      </c>
      <c r="D6" s="6" t="s">
        <v>16</v>
      </c>
      <c r="E6" s="6" t="s">
        <v>28</v>
      </c>
      <c r="F6" s="6">
        <v>23</v>
      </c>
      <c r="G6" s="6">
        <v>4</v>
      </c>
      <c r="H6" s="6"/>
      <c r="I6" s="6">
        <v>12.5</v>
      </c>
      <c r="J6" s="9">
        <f t="shared" ref="J6" si="6">SUM(I6,H6,G6)</f>
        <v>16.5</v>
      </c>
      <c r="K6" s="6">
        <v>4</v>
      </c>
      <c r="L6" s="10" t="s">
        <v>24</v>
      </c>
      <c r="M6" s="6"/>
      <c r="N6" s="10"/>
      <c r="O6" s="6"/>
      <c r="P6" s="6"/>
      <c r="Q6" s="6"/>
      <c r="R6" s="7"/>
      <c r="S6" s="3">
        <f t="shared" ref="S6" si="7" xml:space="preserve"> IF(AND(L6 = "ΕΟΡΔΑΙΑΣ",N6 = "ΕΟΡΔΑΙΑΣ"), SUM(J6,K6,M6),  IF(L6 = "ΕΟΡΔΑΙΑΣ", SUM(J6,K6), 0) + IF(N6 = "ΕΟΡΔΑΙΑΣ", SUM(J6,M6),0)) + IF(P6 = "ΕΟΡΔΑΙΑΣ", O6, 0)  + IF(R6 = "ΕΟΡΔΑΙΑΣ", Q6, 0)</f>
        <v>0</v>
      </c>
      <c r="T6" s="3">
        <f t="shared" ref="T6" si="8" xml:space="preserve"> IF(AND(L6 = "ΚΟΖΑΝΗΣ",N6 = "ΚΟΖΑΝΗΣ"), SUM(J6,K6,M6),  IF(L6 = "ΚΟΖΑΝΗΣ", SUM(J6,K6), 0) + IF(N6 = "ΚΟΖΑΝΗΣ", SUM(J6,M6),0)) + IF(P6 = "ΚΟΖΑΝΗΣ", O6, 0)  + IF(R6 = "ΚΟΖΑΝΗΣ", Q6, 0)</f>
        <v>20.5</v>
      </c>
      <c r="U6" s="3">
        <f t="shared" ref="U6" si="9" xml:space="preserve"> IF(AND(L6 = "ΒΟΙΟΥ",N6 = "ΒΟΙΟΥ"), SUM(J6,K6,M6),  IF(L6 = "ΒΟΙΟΥ", SUM(J6,K6), 0) + IF(N6 = "ΒΟΙΟΥ", SUM(J6,M6),0)) + IF(P6 = "ΒΟΙΟΥ", O6, 0)  + IF(R6 = "ΒΟΙΟΥ", Q6, 0)</f>
        <v>0</v>
      </c>
      <c r="V6" s="3">
        <f t="shared" ref="V6" si="10" xml:space="preserve"> IF(AND($L6 = "ΣΕΡΒΙΩΝ",$N6 = "ΣΕΡΒΙΩΝ"), SUM($J6,$K6,$M6),  IF($L6 = "ΣΕΡΒΙΩΝ", SUM($J6,$K6), 0) + IF($N6 = "ΣΕΡΒΙΩΝ", SUM($J6,$M6),0)) + IF($P6 = "ΣΕΡΒΙΩΝ", $O6, 0)  + IF($R6 = "ΣΕΡΒΙΩΝ",$Q6, 0)</f>
        <v>0</v>
      </c>
      <c r="W6" s="3">
        <f t="shared" ref="W6" si="11" xml:space="preserve"> IF(AND($L6 = "ΒΕΛΒΕΝΤΟΥ",$N6 = "ΒΕΛΒΕΝΤΟΥ"), SUM($J6,$K6,$M6),  IF($L6 = "ΒΕΛΒΕΝΤΟΥ", SUM($J6,$K6), 0) + IF($N6 = "ΒΕΛΒΕΝΤΟΥ", SUM($J6,$M6),0)) + IF($P6 = "ΒΕΛΒΕΝΤΟΥ", $O6, 0)  + IF($R6 = "ΒΕΛΒΕΝΤΟΥ",$Q6, 0)</f>
        <v>0</v>
      </c>
    </row>
  </sheetData>
  <conditionalFormatting sqref="S2:W6">
    <cfRule type="cellIs" dxfId="0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Ονόματα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2020-09-04T14:05:24Z</dcterms:modified>
</cp:coreProperties>
</file>