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40" windowHeight="12585"/>
  </bookViews>
  <sheets>
    <sheet name="Αποσπάσεις ΠΕ86" sheetId="1" r:id="rId1"/>
  </sheets>
  <definedNames>
    <definedName name="_xlnm._FilterDatabase" localSheetId="0" hidden="1">'Αποσπάσεις ΠΕ86'!#REF!</definedName>
  </definedNames>
  <calcPr calcId="144525"/>
</workbook>
</file>

<file path=xl/calcChain.xml><?xml version="1.0" encoding="utf-8"?>
<calcChain xmlns="http://schemas.openxmlformats.org/spreadsheetml/2006/main">
  <c r="W3" i="1" l="1"/>
  <c r="V3" i="1"/>
  <c r="U3" i="1"/>
  <c r="T3" i="1"/>
  <c r="J3" i="1"/>
  <c r="S3" i="1" s="1"/>
  <c r="X3" i="1" s="1"/>
</calcChain>
</file>

<file path=xl/sharedStrings.xml><?xml version="1.0" encoding="utf-8"?>
<sst xmlns="http://schemas.openxmlformats.org/spreadsheetml/2006/main" count="31" uniqueCount="31">
  <si>
    <t>ΑΑ</t>
  </si>
  <si>
    <t>ΑΜ</t>
  </si>
  <si>
    <t>ΟΝΟΜΑΤΕΠΩΝΥΜΟ</t>
  </si>
  <si>
    <t xml:space="preserve">ΕΙΔΙΚΟΤΗΤΑ </t>
  </si>
  <si>
    <t>ΟΡΓΑΝΙΚΗ</t>
  </si>
  <si>
    <t xml:space="preserve">ΥΠΟΧΡΕΩΤΙΚΟ ΩΡΑΡΙΟ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</si>
  <si>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</si>
  <si>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</si>
  <si>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</si>
  <si>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</si>
  <si>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</si>
  <si>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</si>
  <si>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</si>
  <si>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</si>
  <si>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</si>
  <si>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</si>
  <si>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</si>
  <si>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</si>
  <si>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ΣΥΝΟΛΟ ΔΗΜΟΣ ΕΟΡΔΑΙΑΣ</t>
  </si>
  <si>
    <t>ΣΥΝΟΛΟ ΔΗΜΟΣ  ΚΟΖΑΝΗΣ</t>
  </si>
  <si>
    <t>ΣΥΝΟΛΟ ΔΗΜΟΣ ΒΟΙΟΥ</t>
  </si>
  <si>
    <t>ΣΥΝΟΛΟ ΔΗΜΟΣ ΣΕΡΒΙΩΝ</t>
  </si>
  <si>
    <t>ΣΥΝΟΛΟ ΔΗΜΟΣ ΒΕΛΒΕΝΤΟΥ</t>
  </si>
  <si>
    <t>ΜΑΧ</t>
  </si>
  <si>
    <t>ΤΟΠΟΘΕΤΗΣΗ</t>
  </si>
  <si>
    <t>ΠΕ86</t>
  </si>
  <si>
    <t xml:space="preserve">Χατζηιωάννου Ιωάννης </t>
  </si>
  <si>
    <t>ΠΥΣΔΕ Αιτ/νιας</t>
  </si>
  <si>
    <t>ΕΟΡΔΑΙΑΣ</t>
  </si>
  <si>
    <t>Τοποθέτηση αποσπασμένου εκπαιδευτικου από άλλο ΠΥΣΠΕ κλάδου ΠΕ86(Πράξη 20/23-8-2021)</t>
  </si>
  <si>
    <t>ΔΣ 11ο ΚΟΖΑΝΗΣ 6 ΩΡΕΣ/ΕΒΔ
ΔΣ Χ.ΜΕΓΔΑΝΗ 2+4 ΟΛ ΩΡΕΣ/ΕΒΔ
ΥΠΟΛΟΙΠΟ ΩΡΩΝ 10
ΝΕΑ ΑΙΤΗΣΗ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</si>
</sst>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161"/>
      <scheme val="minor"/>
    </font>
    <font>
      <b/>
      <sz val="9"/>
      <name val="Calibri"/>
      <family val="2"/>
      <charset val="161"/>
    </font>
    <font>
      <b/>
      <sz val="7"/>
      <color indexed="8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sz val="9"/>
      <color rgb="FFFF0000"/>
      <name val="Calibri"/>
      <family val="2"/>
      <charset val="161"/>
    </font>
    <font>
      <b/>
      <sz val="9"/>
      <color theme="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wrapText="1"/>
    </xf>
  </cellStyleXfs>
  <cellXfs count="1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zoomScale="90" zoomScaleNormal="90" workbookViewId="0">
      <selection activeCell="G12" sqref="G12"/>
    </sheetView>
  </sheetViews>
  <sheetFormatPr defaultRowHeight="15" x14ac:dyDescent="0.25"/>
  <cols>
    <col min="1" max="1" width="4.42578125" customWidth="1"/>
    <col min="2" max="2" width="7.5703125" customWidth="1"/>
    <col min="3" max="3" width="16.5703125" customWidth="1"/>
    <col min="4" max="4" width="7" customWidth="1"/>
    <col min="5" max="5" width="10.42578125" customWidth="1"/>
    <col min="6" max="6" width="6" customWidth="1"/>
    <col min="7" max="7" width="3.85546875" customWidth="1"/>
    <col min="8" max="8" width="3.140625" customWidth="1"/>
    <col min="9" max="9" width="4.85546875" customWidth="1"/>
    <col min="10" max="10" width="6" customWidth="1"/>
    <col min="11" max="11" width="3.5703125" customWidth="1"/>
    <col min="12" max="12" width="10.85546875" customWidth="1"/>
    <col min="13" max="13" width="5" customWidth="1"/>
    <col min="14" max="14" width="9.7109375" customWidth="1"/>
    <col min="15" max="16" width="5.140625" hidden="1" customWidth="1"/>
    <col min="17" max="18" width="3" hidden="1" customWidth="1"/>
    <col min="19" max="20" width="6.28515625" bestFit="1" customWidth="1"/>
    <col min="21" max="21" width="5.5703125" bestFit="1" customWidth="1"/>
    <col min="22" max="22" width="6.28515625" bestFit="1" customWidth="1"/>
    <col min="23" max="23" width="7.28515625" bestFit="1" customWidth="1"/>
    <col min="24" max="24" width="6.28515625" hidden="1" customWidth="1"/>
    <col min="25" max="25" width="36" customWidth="1"/>
  </cols>
  <sheetData>
    <row r="1" spans="1:25" ht="40.5" customHeight="1" x14ac:dyDescent="0.25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108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</row>
    <row r="3" spans="1:25" ht="55.5" customHeight="1" x14ac:dyDescent="0.25">
      <c r="A3" s="3">
        <v>1</v>
      </c>
      <c r="B3" s="4">
        <v>215827</v>
      </c>
      <c r="C3" s="5" t="s">
        <v>26</v>
      </c>
      <c r="D3" s="4" t="s">
        <v>25</v>
      </c>
      <c r="E3" s="4" t="s">
        <v>27</v>
      </c>
      <c r="F3" s="4">
        <v>22</v>
      </c>
      <c r="G3" s="4">
        <v>15</v>
      </c>
      <c r="H3" s="5"/>
      <c r="I3" s="4">
        <v>18.75</v>
      </c>
      <c r="J3" s="6">
        <f>SUM(I3,H3,G3)</f>
        <v>33.75</v>
      </c>
      <c r="K3" s="4"/>
      <c r="L3" s="5"/>
      <c r="M3" s="4">
        <v>10</v>
      </c>
      <c r="N3" s="5" t="s">
        <v>28</v>
      </c>
      <c r="O3" s="4"/>
      <c r="P3" s="4"/>
      <c r="Q3" s="4"/>
      <c r="R3" s="5"/>
      <c r="S3" s="7">
        <f xml:space="preserve"> IF(AND(L3 = "ΕΟΡΔΑΙΑΣ",N3 = "ΕΟΡΔΑΙΑΣ"), SUM(J3,K3,M3),  IF(L3 = "ΕΟΡΔΑΙΑΣ", SUM(J3,K3), 0) + IF(N3 = "ΕΟΡΔΑΙΑΣ", SUM(J3,M3),0)) + IF(P3 = "ΕΟΡΔΑΙΑΣ", O3, 0)  + IF(R3 = "ΕΟΡΔΑΙΑΣ", Q3, 0)</f>
        <v>43.75</v>
      </c>
      <c r="T3" s="7">
        <f xml:space="preserve"> IF(AND(L3 = "ΚΟΖΑΝΗΣ",N3 = "ΚΟΖΑΝΗΣ"), SUM(J3,K3,M3),  IF(L3 = "ΚΟΖΑΝΗΣ", SUM(J3,K3), 0) + IF(N3 = "ΚΟΖΑΝΗΣ", SUM(J3,M3),0)) + IF(P3 = "ΚΟΖΑΝΗΣ", O3, 0)  + IF(R3 = "ΚΟΖΑΝΗΣ", Q3, 0)</f>
        <v>0</v>
      </c>
      <c r="U3" s="7">
        <f xml:space="preserve"> IF(AND(L3 = "ΒΟΙΟΥ",N3 = "ΒΟΙΟΥ"), SUM(J3,K3,M3),  IF(L3 = "ΒΟΙΟΥ", SUM(J3,K3), 0) + IF(N3 = "ΒΟΙΟΥ", SUM(J3,M3),0)) + IF(P3 = "ΒΟΙΟΥ", O3, 0)  + IF(R3 = "ΒΟΙΟΥ", Q3, 0)</f>
        <v>0</v>
      </c>
      <c r="V3" s="7">
        <f xml:space="preserve"> IF(AND($L3 = "ΣΕΡΒΙΩΝ",$N3 = "ΣΕΡΒΙΩΝ"), SUM($J3,$K3,$M3),  IF($L3 = "ΣΕΡΒΙΩΝ", SUM($J3,$K3), 0) + IF($N3 = "ΣΕΡΒΙΩΝ", SUM($J3,$M3),0)) + IF($P3 = "ΣΕΡΒΙΩΝ", $O3, 0)  + IF($R3 = "ΣΕΡΒΙΩΝ",$Q3, 0)</f>
        <v>0</v>
      </c>
      <c r="W3" s="7">
        <f xml:space="preserve"> IF(AND($L3 = "ΒΕΛΒΕΝΤΟΥ",$N3 = "ΒΕΛΒΕΝΤΟΥ"), SUM($J3,$K3,$M3),  IF($L3 = "ΒΕΛΒΕΝΤΟΥ", SUM($J3,$K3), 0) + IF($N3 = "ΒΕΛΒΕΝΤΟΥ", SUM($J3,$M3),0)) + IF($P3 = "ΒΕΛΒΕΝΤΟΥ", $O3, 0)  + IF($R3 = "ΒΕΛΒΕΝΤΟΥ",$Q3, 0)</f>
        <v>0</v>
      </c>
      <c r="X3" s="7">
        <f>MAX(S3:W3,J3)</f>
        <v>43.75</v>
      </c>
      <c r="Y3" s="8" t="s">
        <v>30</v>
      </c>
    </row>
  </sheetData>
  <mergeCells count="1">
    <mergeCell ref="A1:Y1"/>
  </mergeCells>
  <conditionalFormatting sqref="S3:X3">
    <cfRule type="cellIs" dxfId="0" priority="1" stopIfTrue="1" operator="equal">
      <formula>0</formula>
    </cfRule>
  </conditionalFormatting>
  <pageMargins left="0.2" right="0.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Αποσπάσεις ΠΕ86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cp:lastPrinted>2021-08-23T14:24:24Z</cp:lastPrinted>
  <dcterms:created xsi:type="dcterms:W3CDTF">2021-08-20T12:55:44Z</dcterms:created>
  <dcterms:modified xsi:type="dcterms:W3CDTF">2021-08-23T14:33:08Z</dcterms:modified>
</cp:coreProperties>
</file>