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A1F274D3-3930-46C6-88EE-D0F9594A47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ΠΕ79 " sheetId="12" r:id="rId1"/>
  </sheets>
  <definedNames>
    <definedName name="_xlnm._FilterDatabase" localSheetId="0" hidden="1">'ΠΕ79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" i="12" l="1"/>
  <c r="U3" i="12"/>
  <c r="T3" i="12"/>
  <c r="R3" i="12"/>
  <c r="I3" i="12"/>
  <c r="S3" i="12" s="1"/>
  <c r="W3" i="12" l="1"/>
</calcChain>
</file>

<file path=xl/sharedStrings.xml><?xml version="1.0" encoding="utf-8"?>
<sst xmlns="http://schemas.openxmlformats.org/spreadsheetml/2006/main" count="29" uniqueCount="29">
  <si>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</si>
  <si>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</si>
  <si>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</si>
  <si>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</si>
  <si>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</si>
  <si>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</si>
  <si>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</si>
  <si>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</si>
  <si>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</si>
  <si>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</si>
  <si>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</si>
  <si>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</si>
  <si>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</si>
  <si>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</si>
  <si>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</si>
  <si>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</si>
  <si>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</si>
  <si>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</si>
  <si>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</si>
  <si>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ΚΟΖΑΝΗΣ</t>
  </si>
  <si>
    <t>ΜΑΧ</t>
  </si>
  <si>
    <t>ΣΥΝΟΛΟ ΔΗΜΟΣ ΣΕΡΒΙΩΝ</t>
  </si>
  <si>
    <t>ΣΥΝΟΛΟ ΔΗΜΟΣ ΒΕΛΒΕΝΤΟΥ</t>
  </si>
  <si>
    <t>ΤΟΠΟΘΕΤΗΣΗ</t>
  </si>
  <si>
    <t xml:space="preserve">ΩΡΑΡΙΟ </t>
  </si>
  <si>
    <t xml:space="preserve">Καραγκούνη Μαγδαληνή </t>
  </si>
  <si>
    <t>ΔΣ 9ο ΚΟΖΑΝΗΣ</t>
  </si>
  <si>
    <t>Αποσπάσεις εντός ΠΥΣΠΕ εκπαιδευτικών κλάδου  ΠΕ79 Πράξη 16/04-09-2023</t>
  </si>
  <si>
    <t>ΔΕΝ ΙΚΑΝΟΠΟΙΕΙΤΑΙ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</si>
</sst>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wrapText="1"/>
    </xf>
  </cellStyleXfs>
  <cellXfs count="12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 xr:uid="{00000000-0005-0000-0000-000001000000}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"/>
  <sheetViews>
    <sheetView tabSelected="1" zoomScale="80" zoomScaleNormal="80" workbookViewId="0">
      <pane xSplit="3" ySplit="1" topLeftCell="D2" activePane="bottomRight" state="frozen"/>
      <selection activeCell="G33" sqref="G33"/>
      <selection pane="topRight" activeCell="G33" sqref="G33"/>
      <selection pane="bottomLeft" activeCell="G33" sqref="G33"/>
      <selection pane="bottomRight" activeCell="AF24" sqref="AF24"/>
    </sheetView>
  </sheetViews>
  <sheetFormatPr defaultRowHeight="12.75" x14ac:dyDescent="0.25"/>
  <cols>
    <col min="1" max="1" width="3.42578125" style="2" customWidth="1"/>
    <col min="2" max="2" width="6.85546875" style="1" customWidth="1"/>
    <col min="3" max="3" width="17.28515625" style="1" customWidth="1"/>
    <col min="4" max="4" width="9.7109375" style="1" customWidth="1"/>
    <col min="5" max="5" width="8.140625" style="1" customWidth="1"/>
    <col min="6" max="6" width="4.5703125" style="1" customWidth="1"/>
    <col min="7" max="7" width="6.7109375" style="1" customWidth="1"/>
    <col min="8" max="8" width="7.140625" style="1" customWidth="1"/>
    <col min="9" max="9" width="9.42578125" style="1" customWidth="1"/>
    <col min="10" max="10" width="6" style="1" customWidth="1"/>
    <col min="11" max="11" width="8.42578125" style="1" customWidth="1"/>
    <col min="12" max="12" width="4.5703125" style="1" customWidth="1"/>
    <col min="13" max="13" width="8.42578125" style="1" customWidth="1"/>
    <col min="14" max="14" width="3.7109375" style="1" customWidth="1"/>
    <col min="15" max="15" width="5" style="1" customWidth="1"/>
    <col min="16" max="16" width="3.85546875" style="1" customWidth="1"/>
    <col min="17" max="17" width="9.85546875" style="1" customWidth="1"/>
    <col min="18" max="18" width="8.42578125" style="1" hidden="1" customWidth="1"/>
    <col min="19" max="19" width="10.85546875" style="1" customWidth="1"/>
    <col min="20" max="20" width="7.140625" style="1" hidden="1" customWidth="1"/>
    <col min="21" max="21" width="8.5703125" style="1" hidden="1" customWidth="1"/>
    <col min="22" max="22" width="9.42578125" style="1" hidden="1" customWidth="1"/>
    <col min="23" max="23" width="10.42578125" style="1" hidden="1" customWidth="1"/>
    <col min="24" max="24" width="23.85546875" style="1" customWidth="1"/>
    <col min="25" max="16384" width="9.140625" style="1"/>
  </cols>
  <sheetData>
    <row r="1" spans="1:24" ht="35.25" customHeight="1" x14ac:dyDescent="0.25">
      <c r="A1" s="11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171.75" customHeight="1" x14ac:dyDescent="0.25">
      <c r="A2" s="3" t="s">
        <v>9</v>
      </c>
      <c r="B2" s="4" t="s">
        <v>1</v>
      </c>
      <c r="C2" s="4" t="s">
        <v>0</v>
      </c>
      <c r="D2" s="4" t="s">
        <v>10</v>
      </c>
      <c r="E2" s="4" t="s">
        <v>24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2</v>
      </c>
      <c r="K2" s="4" t="s">
        <v>3</v>
      </c>
      <c r="L2" s="4" t="s">
        <v>4</v>
      </c>
      <c r="M2" s="4" t="s">
        <v>5</v>
      </c>
      <c r="N2" s="4" t="s">
        <v>15</v>
      </c>
      <c r="O2" s="4" t="s">
        <v>16</v>
      </c>
      <c r="P2" s="4" t="s">
        <v>17</v>
      </c>
      <c r="Q2" s="4" t="s">
        <v>18</v>
      </c>
      <c r="R2" s="3" t="s">
        <v>8</v>
      </c>
      <c r="S2" s="3" t="s">
        <v>7</v>
      </c>
      <c r="T2" s="3" t="s">
        <v>6</v>
      </c>
      <c r="U2" s="3" t="s">
        <v>21</v>
      </c>
      <c r="V2" s="3" t="s">
        <v>22</v>
      </c>
      <c r="W2" s="3" t="s">
        <v>20</v>
      </c>
      <c r="X2" s="5" t="s">
        <v>23</v>
      </c>
    </row>
    <row r="3" spans="1:24" ht="81.75" customHeight="1" x14ac:dyDescent="0.25">
      <c r="A3" s="6">
        <v>1</v>
      </c>
      <c r="B3" s="7">
        <v>620355</v>
      </c>
      <c r="C3" s="7" t="s">
        <v>25</v>
      </c>
      <c r="D3" s="7" t="s">
        <v>26</v>
      </c>
      <c r="E3" s="7">
        <v>23</v>
      </c>
      <c r="F3" s="7">
        <v>23</v>
      </c>
      <c r="G3" s="7"/>
      <c r="H3" s="7">
        <v>18.5</v>
      </c>
      <c r="I3" s="8">
        <f t="shared" ref="I3" si="0">SUM(F3:H3)</f>
        <v>41.5</v>
      </c>
      <c r="J3" s="7">
        <v>4</v>
      </c>
      <c r="K3" s="7" t="s">
        <v>19</v>
      </c>
      <c r="L3" s="7"/>
      <c r="M3" s="7"/>
      <c r="N3" s="7"/>
      <c r="O3" s="7"/>
      <c r="P3" s="7"/>
      <c r="Q3" s="9"/>
      <c r="R3" s="10">
        <f t="shared" ref="R3" si="1" xml:space="preserve"> IF(AND(K3 = "ΕΟΡΔΑΙΑΣ",M3 = "ΕΟΡΔΑΙΑΣ"), SUM(I3,J3,L3),  IF(K3 = "ΕΟΡΔΑΙΑΣ", SUM(I3,J3), 0) + IF(M3 = "ΕΟΡΔΑΙΑΣ", SUM(I3,L3),0)) + IF(O3 = "ΕΟΡΔΑΙΑΣ", N3, 0)  + IF(Q3 = "ΕΟΡΔΑΙΑΣ", P3, 0)</f>
        <v>0</v>
      </c>
      <c r="S3" s="10">
        <f t="shared" ref="S3" si="2" xml:space="preserve"> IF(AND(K3 = "ΚΟΖΑΝΗΣ",M3 = "ΚΟΖΑΝΗΣ"), SUM(I3,J3,L3),  IF(K3 = "ΚΟΖΑΝΗΣ", SUM(I3,J3), 0) + IF(M3 = "ΚΟΖΑΝΗΣ", SUM(I3,L3),0)) + IF(O3 = "ΚΟΖΑΝΗΣ", N3, 0)  + IF(Q3 = "ΚΟΖΑΝΗΣ", P3, 0)</f>
        <v>45.5</v>
      </c>
      <c r="T3" s="10">
        <f t="shared" ref="T3" si="3" xml:space="preserve"> IF(AND(K3 = "ΒΟΙΟΥ",M3 = "ΒΟΙΟΥ"), SUM(I3,J3,L3),  IF(K3 = "ΒΟΙΟΥ", SUM(I3,J3), 0) + IF(M3 = "ΒΟΙΟΥ", SUM(I3,L3),0)) + IF(O3 = "ΒΟΙΟΥ", N3, 0)  + IF(Q3 = "ΒΟΙΟΥ", P3, 0)</f>
        <v>0</v>
      </c>
      <c r="U3" s="10">
        <f xml:space="preserve"> IF(AND($K3 = "ΣΕΡΒΙΩΝ",$M3 = "ΣΕΡΒΙΩΝ"), SUM($I3,$J3,$L3),  IF($K3 = "ΣΕΡΒΙΩΝ", SUM($I3,$J3), 0) + IF($M3 = "ΣΕΡΒΙΩΝ", SUM($I3,$L3),0)) + IF($O3 = "ΣΕΡΒΙΩΝ", $N3, 0)  + IF($Q3 = "ΣΕΡΒΙΩΝ", $P3, 0)</f>
        <v>0</v>
      </c>
      <c r="V3" s="10">
        <f xml:space="preserve"> IF(AND($K3 = "ΒΕΛΒΕΝΤΟΥ",$M3 = "ΒΕΛΒΕΝΤΟΥ"), SUM($I3,$J3,$L3),  IF($K3 = "ΒΕΛΒΕΝΤΟΥ", SUM($I3,$J3), 0) + IF($M3 = "ΒΕΛΒΕΝΤΟΥ", SUM($I3,$L3),0)) + IF($O3 = "ΒΕΛΒΕΝΤΟΥ", $N3, 0)  + IF($Q3 = "ΒΕΛΒΕΝΤΟΥ", $P3, 0)</f>
        <v>0</v>
      </c>
      <c r="W3" s="10">
        <f t="shared" ref="W3" si="4">I3+J3+L3+N3</f>
        <v>45.5</v>
      </c>
      <c r="X3" s="7" t="s">
        <v>28</v>
      </c>
    </row>
  </sheetData>
  <mergeCells count="1">
    <mergeCell ref="A1:X1"/>
  </mergeCells>
  <phoneticPr fontId="5" type="noConversion"/>
  <conditionalFormatting sqref="R3:W3">
    <cfRule type="cellIs" dxfId="0" priority="1" stopIfTrue="1" operator="equal">
      <formula>0</formula>
    </cfRule>
  </conditionalFormatting>
  <pageMargins left="0.2" right="0.2" top="0.4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ΠΕ79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2023-09-05T06:03:05Z</dcterms:modified>
</cp:coreProperties>
</file>