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19440" windowHeight="12570"/>
  </bookViews>
  <sheets>
    <sheet name="ΠΕ70 ΑΠΟΣΠΑΣΕΙΣ" sheetId="9" r:id="rId1"/>
  </sheets>
  <calcPr calcId="144525"/>
</workbook>
</file>

<file path=xl/calcChain.xml><?xml version="1.0" encoding="utf-8"?>
<calcChain xmlns="http://schemas.openxmlformats.org/spreadsheetml/2006/main">
  <c r="J6" i="9" l="1"/>
  <c r="T6" i="9" s="1"/>
  <c r="S6" i="9"/>
  <c r="U6" i="9"/>
  <c r="V6" i="9"/>
  <c r="W6" i="9"/>
  <c r="X6" i="9" l="1"/>
  <c r="V4" i="9"/>
  <c r="V3" i="9"/>
  <c r="V5" i="9"/>
  <c r="W4" i="9"/>
  <c r="W3" i="9"/>
  <c r="W5" i="9"/>
  <c r="J3" i="9"/>
  <c r="T3" i="9" s="1"/>
  <c r="S3" i="9"/>
  <c r="U3" i="9"/>
  <c r="J4" i="9"/>
  <c r="T4" i="9" s="1"/>
  <c r="S4" i="9"/>
  <c r="U4" i="9"/>
  <c r="J5" i="9"/>
  <c r="T5" i="9" s="1"/>
  <c r="S5" i="9"/>
  <c r="U5" i="9"/>
  <c r="X4" i="9" l="1"/>
  <c r="X3" i="9"/>
  <c r="X5" i="9"/>
</calcChain>
</file>

<file path=xl/sharedStrings.xml><?xml version="1.0" encoding="utf-8"?>
<sst xmlns="http://schemas.openxmlformats.org/spreadsheetml/2006/main" count="49" uniqueCount="40">
  <si>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</si>
  <si>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</si>
  <si>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</si>
  <si>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</si>
  <si>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</si>
  <si>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</si>
  <si>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</si>
  <si>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</si>
  <si>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</si>
  <si>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</si>
  <si>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</si>
  <si>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</si>
  <si>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</si>
  <si>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</si>
  <si>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</si>
  <si>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</si>
  <si>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</si>
  <si>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</si>
  <si>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</si>
  <si>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</si>
  <si>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</si>
  <si>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</si>
  <si>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</si>
  <si>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</si>
  <si>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ΔΣ Χ.Μούκα</t>
  </si>
  <si>
    <t>ΣΥΝΟΛΟ ΔΗΜΟΣ ΣΕΡΒΙΩΝ</t>
  </si>
  <si>
    <t>ΣΥΝΟΛΟ ΔΗΜΟΣ ΒΕΛΒΕΝΤΟΥ</t>
  </si>
  <si>
    <t>Νεβεσκιώτη Ιωάννα</t>
  </si>
  <si>
    <t xml:space="preserve">ΤΟΠΟΘΕΤΗΣΗ </t>
  </si>
  <si>
    <t xml:space="preserve">Τσιρέκα Στυλιανή </t>
  </si>
  <si>
    <t>ΔΣ Χ.Μεγδάνη</t>
  </si>
  <si>
    <t xml:space="preserve">Πατσιλιά Παρασκευή </t>
  </si>
  <si>
    <t>Τοποθέτηση αποσπασμένης εκπαιδευτικού από άλλο ΠΥΣΠΕ και τροποποιήσεις  εντός ΠΥΣΠΕ εκπαιδευτικών κλάδου ΠΕ70</t>
  </si>
  <si>
    <t xml:space="preserve">ΠΥΣΠΕ Κυκλάδων </t>
  </si>
  <si>
    <t xml:space="preserve">Τσιγγενοπούλου Ευαγγελία </t>
  </si>
  <si>
    <t>ΔΣ 2ο Κρόκου Προσωρινά 
ΔΣ 7ο Κοζάνης</t>
  </si>
  <si>
    <t>ΔΣ Ν.Χαραυγής</t>
  </si>
  <si>
    <t>ΔΣ 7ο Κοζάνης</t>
  </si>
  <si>
    <t>Δεν ικανοποιείται</t>
  </si>
  <si>
    <t>ΔΣ 2ο Σερβίων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</si>
</sst>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10408]General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sz val="10"/>
      <name val="Calibri"/>
      <family val="2"/>
      <charset val="161"/>
      <scheme val="minor"/>
    </font>
    <font>
      <sz val="8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"/>
  <sheetViews>
    <sheetView tabSelected="1" zoomScaleNormal="10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Y7" sqref="Y7"/>
    </sheetView>
  </sheetViews>
  <sheetFormatPr defaultColWidth="9.140625" defaultRowHeight="12.75" x14ac:dyDescent="0.25"/>
  <cols>
    <col min="1" max="1" width="3.42578125" style="6" customWidth="1"/>
    <col min="2" max="2" width="7.140625" style="5" customWidth="1"/>
    <col min="3" max="3" width="13.5703125" style="5" customWidth="1"/>
    <col min="4" max="4" width="4.85546875" style="5" customWidth="1"/>
    <col min="5" max="5" width="13.7109375" style="5" customWidth="1"/>
    <col min="6" max="6" width="3.42578125" style="5" customWidth="1"/>
    <col min="7" max="7" width="4.5703125" style="5" customWidth="1"/>
    <col min="8" max="8" width="4.42578125" style="5" customWidth="1"/>
    <col min="9" max="9" width="5.42578125" style="5" customWidth="1"/>
    <col min="10" max="10" width="6.28515625" style="5" customWidth="1"/>
    <col min="11" max="11" width="3.28515625" style="5" customWidth="1"/>
    <col min="12" max="12" width="10.42578125" style="5" customWidth="1"/>
    <col min="13" max="13" width="4.5703125" style="5" customWidth="1"/>
    <col min="14" max="14" width="10.42578125" style="5" customWidth="1"/>
    <col min="15" max="18" width="5" style="5" customWidth="1"/>
    <col min="19" max="19" width="8.42578125" style="5" hidden="1" customWidth="1"/>
    <col min="20" max="20" width="8" style="5" customWidth="1"/>
    <col min="21" max="21" width="7.140625" style="5" hidden="1" customWidth="1"/>
    <col min="22" max="23" width="10.28515625" style="5" hidden="1" customWidth="1"/>
    <col min="24" max="24" width="8.5703125" style="5" hidden="1" customWidth="1"/>
    <col min="25" max="25" width="25.140625" style="5" customWidth="1"/>
    <col min="26" max="26" width="13.140625" style="5" customWidth="1"/>
    <col min="27" max="16384" width="9.140625" style="5"/>
  </cols>
  <sheetData>
    <row r="1" spans="1:25" s="4" customFormat="1" ht="30" customHeight="1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27.5" customHeight="1" x14ac:dyDescent="0.25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17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18</v>
      </c>
      <c r="P2" s="2" t="s">
        <v>19</v>
      </c>
      <c r="Q2" s="2" t="s">
        <v>20</v>
      </c>
      <c r="R2" s="2" t="s">
        <v>21</v>
      </c>
      <c r="S2" s="1" t="s">
        <v>8</v>
      </c>
      <c r="T2" s="1" t="s">
        <v>7</v>
      </c>
      <c r="U2" s="1" t="s">
        <v>6</v>
      </c>
      <c r="V2" s="1" t="s">
        <v>25</v>
      </c>
      <c r="W2" s="1" t="s">
        <v>26</v>
      </c>
      <c r="X2" s="1" t="s">
        <v>23</v>
      </c>
      <c r="Y2" s="1" t="s">
        <v>28</v>
      </c>
    </row>
    <row r="3" spans="1:25" ht="30" customHeight="1" x14ac:dyDescent="0.25">
      <c r="A3" s="15">
        <v>1</v>
      </c>
      <c r="B3" s="7">
        <v>581930</v>
      </c>
      <c r="C3" s="11" t="s">
        <v>27</v>
      </c>
      <c r="D3" s="7" t="s">
        <v>16</v>
      </c>
      <c r="E3" s="7" t="s">
        <v>24</v>
      </c>
      <c r="F3" s="7">
        <v>21</v>
      </c>
      <c r="G3" s="7">
        <v>4</v>
      </c>
      <c r="H3" s="7"/>
      <c r="I3" s="7">
        <v>40.33</v>
      </c>
      <c r="J3" s="10">
        <f t="shared" ref="J3:J5" si="0">SUM(I3,H3,G3)</f>
        <v>44.33</v>
      </c>
      <c r="K3" s="7">
        <v>4</v>
      </c>
      <c r="L3" s="11" t="s">
        <v>22</v>
      </c>
      <c r="M3" s="7">
        <v>10</v>
      </c>
      <c r="N3" s="11" t="s">
        <v>22</v>
      </c>
      <c r="O3" s="7"/>
      <c r="P3" s="7"/>
      <c r="Q3" s="7"/>
      <c r="R3" s="11"/>
      <c r="S3" s="3">
        <f t="shared" ref="S3:S5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3">
        <f t="shared" ref="T3:T5" si="2" xml:space="preserve"> IF(AND(L3 = "ΚΟΖΑΝΗΣ",N3 = "ΚΟΖΑΝΗΣ"), SUM(J3,K3,M3),  IF(L3 = "ΚΟΖΑΝΗΣ", SUM(J3,K3), 0) + IF(N3 = "ΚΟΖΑΝΗΣ", SUM(J3,M3),0)) + IF(P3 = "ΚΟΖΑΝΗΣ", O3, 0)  + IF(R3 = "ΚΟΖΑΝΗΣ", Q3, 0)</f>
        <v>58.33</v>
      </c>
      <c r="U3" s="3">
        <f t="shared" ref="U3:U5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3">
        <f t="shared" ref="V3:V6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3">
        <f t="shared" ref="W3:W6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3">
        <f t="shared" ref="X3:X5" si="6">MAX(S3:W3,J3)</f>
        <v>58.33</v>
      </c>
      <c r="Y3" s="8" t="s">
        <v>37</v>
      </c>
    </row>
    <row r="4" spans="1:25" ht="30" customHeight="1" x14ac:dyDescent="0.25">
      <c r="A4" s="15">
        <v>2</v>
      </c>
      <c r="B4" s="11">
        <v>594580</v>
      </c>
      <c r="C4" s="11" t="s">
        <v>29</v>
      </c>
      <c r="D4" s="11" t="s">
        <v>16</v>
      </c>
      <c r="E4" s="7" t="s">
        <v>30</v>
      </c>
      <c r="F4" s="11">
        <v>21</v>
      </c>
      <c r="G4" s="14"/>
      <c r="H4" s="11"/>
      <c r="I4" s="14">
        <v>26.5</v>
      </c>
      <c r="J4" s="10">
        <f t="shared" si="0"/>
        <v>26.5</v>
      </c>
      <c r="K4" s="16">
        <v>4</v>
      </c>
      <c r="L4" s="17" t="s">
        <v>22</v>
      </c>
      <c r="M4" s="7"/>
      <c r="N4" s="11"/>
      <c r="O4" s="14"/>
      <c r="P4" s="14"/>
      <c r="Q4" s="14"/>
      <c r="R4" s="9"/>
      <c r="S4" s="10">
        <f t="shared" si="1"/>
        <v>0</v>
      </c>
      <c r="T4" s="3">
        <f t="shared" si="2"/>
        <v>30.5</v>
      </c>
      <c r="U4" s="10">
        <f t="shared" si="3"/>
        <v>0</v>
      </c>
      <c r="V4" s="3">
        <f t="shared" si="4"/>
        <v>0</v>
      </c>
      <c r="W4" s="3">
        <f t="shared" si="5"/>
        <v>0</v>
      </c>
      <c r="X4" s="3">
        <f t="shared" si="6"/>
        <v>30.5</v>
      </c>
      <c r="Y4" s="8" t="s">
        <v>38</v>
      </c>
    </row>
    <row r="5" spans="1:25" s="13" customFormat="1" ht="33" customHeight="1" x14ac:dyDescent="0.25">
      <c r="A5" s="15">
        <v>3</v>
      </c>
      <c r="B5" s="7">
        <v>595184</v>
      </c>
      <c r="C5" s="11" t="s">
        <v>31</v>
      </c>
      <c r="D5" s="7" t="s">
        <v>16</v>
      </c>
      <c r="E5" s="7" t="s">
        <v>35</v>
      </c>
      <c r="F5" s="7">
        <v>21</v>
      </c>
      <c r="G5" s="7">
        <v>15</v>
      </c>
      <c r="H5" s="7"/>
      <c r="I5" s="7">
        <v>25</v>
      </c>
      <c r="J5" s="10">
        <f t="shared" si="0"/>
        <v>40</v>
      </c>
      <c r="K5" s="7">
        <v>4</v>
      </c>
      <c r="L5" s="11" t="s">
        <v>22</v>
      </c>
      <c r="M5" s="7">
        <v>10</v>
      </c>
      <c r="N5" s="11" t="s">
        <v>22</v>
      </c>
      <c r="O5" s="7"/>
      <c r="P5" s="7"/>
      <c r="Q5" s="7"/>
      <c r="R5" s="11"/>
      <c r="S5" s="3">
        <f t="shared" si="1"/>
        <v>0</v>
      </c>
      <c r="T5" s="3">
        <f t="shared" si="2"/>
        <v>54</v>
      </c>
      <c r="U5" s="3">
        <f t="shared" si="3"/>
        <v>0</v>
      </c>
      <c r="V5" s="3">
        <f t="shared" si="4"/>
        <v>0</v>
      </c>
      <c r="W5" s="3">
        <f t="shared" si="5"/>
        <v>0</v>
      </c>
      <c r="X5" s="3">
        <f t="shared" si="6"/>
        <v>54</v>
      </c>
      <c r="Y5" s="12" t="s">
        <v>36</v>
      </c>
    </row>
    <row r="6" spans="1:25" ht="30" customHeight="1" x14ac:dyDescent="0.25">
      <c r="A6" s="15">
        <v>4</v>
      </c>
      <c r="B6" s="7">
        <v>717755</v>
      </c>
      <c r="C6" s="11" t="s">
        <v>34</v>
      </c>
      <c r="D6" s="7" t="s">
        <v>16</v>
      </c>
      <c r="E6" s="7" t="s">
        <v>33</v>
      </c>
      <c r="F6" s="7">
        <v>24</v>
      </c>
      <c r="G6" s="7">
        <v>33</v>
      </c>
      <c r="H6" s="7"/>
      <c r="I6" s="7">
        <v>3.5</v>
      </c>
      <c r="J6" s="10">
        <f t="shared" ref="J6" si="7">SUM(I6,H6,G6)</f>
        <v>36.5</v>
      </c>
      <c r="K6" s="7">
        <v>4</v>
      </c>
      <c r="L6" s="11" t="s">
        <v>22</v>
      </c>
      <c r="M6" s="7">
        <v>10</v>
      </c>
      <c r="N6" s="11" t="s">
        <v>22</v>
      </c>
      <c r="O6" s="7"/>
      <c r="P6" s="7"/>
      <c r="Q6" s="7"/>
      <c r="R6" s="11"/>
      <c r="S6" s="3">
        <f t="shared" ref="S6" si="8" xml:space="preserve"> IF(AND(L6 = "ΕΟΡΔΑΙΑΣ",N6 = "ΕΟΡΔΑΙΑΣ"), SUM(J6,K6,M6),  IF(L6 = "ΕΟΡΔΑΙΑΣ", SUM(J6,K6), 0) + IF(N6 = "ΕΟΡΔΑΙΑΣ", SUM(J6,M6),0)) + IF(P6 = "ΕΟΡΔΑΙΑΣ", O6, 0)  + IF(R6 = "ΕΟΡΔΑΙΑΣ", Q6, 0)</f>
        <v>0</v>
      </c>
      <c r="T6" s="3">
        <f t="shared" ref="T6" si="9" xml:space="preserve"> IF(AND(L6 = "ΚΟΖΑΝΗΣ",N6 = "ΚΟΖΑΝΗΣ"), SUM(J6,K6,M6),  IF(L6 = "ΚΟΖΑΝΗΣ", SUM(J6,K6), 0) + IF(N6 = "ΚΟΖΑΝΗΣ", SUM(J6,M6),0)) + IF(P6 = "ΚΟΖΑΝΗΣ", O6, 0)  + IF(R6 = "ΚΟΖΑΝΗΣ", Q6, 0)</f>
        <v>50.5</v>
      </c>
      <c r="U6" s="3">
        <f t="shared" ref="U6" si="10" xml:space="preserve"> IF(AND(L6 = "ΒΟΙΟΥ",N6 = "ΒΟΙΟΥ"), SUM(J6,K6,M6),  IF(L6 = "ΒΟΙΟΥ", SUM(J6,K6), 0) + IF(N6 = "ΒΟΙΟΥ", SUM(J6,M6),0)) + IF(P6 = "ΒΟΙΟΥ", O6, 0)  + IF(R6 = "ΒΟΙΟΥ", Q6, 0)</f>
        <v>0</v>
      </c>
      <c r="V6" s="3">
        <f t="shared" si="4"/>
        <v>0</v>
      </c>
      <c r="W6" s="3">
        <f t="shared" si="5"/>
        <v>0</v>
      </c>
      <c r="X6" s="3">
        <f t="shared" ref="X6" si="11">MAX(S6:W6,J6)</f>
        <v>50.5</v>
      </c>
      <c r="Y6" s="12" t="s">
        <v>39</v>
      </c>
    </row>
  </sheetData>
  <mergeCells count="1">
    <mergeCell ref="A1:Y1"/>
  </mergeCells>
  <phoneticPr fontId="7" type="noConversion"/>
  <conditionalFormatting sqref="S3:X6">
    <cfRule type="cellIs" dxfId="0" priority="14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ΑΠΟΣΠΑΣΕΙΣ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2021-09-03T10:58:42Z</dcterms:modified>
</cp:coreProperties>
</file>