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42746753-CB01-4143-9D03-95D4180F7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ΠΕ11   ΑΠΟΣΠΑΣΕΙΣ " sheetId="12" r:id="rId1"/>
  </sheets>
  <definedNames>
    <definedName name="_xlnm._FilterDatabase" localSheetId="0" hidden="1">' ΠΕ11   ΑΠΟΣΠΑΣΕΙΣ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2" l="1"/>
  <c r="S4" i="12" s="1"/>
  <c r="T4" i="12"/>
  <c r="U4" i="12"/>
  <c r="V4" i="12"/>
  <c r="R4" i="12" l="1"/>
  <c r="W4" i="12"/>
</calcChain>
</file>

<file path=xl/sharedStrings.xml><?xml version="1.0" encoding="utf-8"?>
<sst xmlns="http://schemas.openxmlformats.org/spreadsheetml/2006/main" count="34" uniqueCount="33">
  <si>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</si>
  <si>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</si>
  <si>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</si>
  <si>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</si>
  <si>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</si>
  <si>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</si>
  <si>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</si>
  <si>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</si>
  <si>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</si>
  <si>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</si>
  <si>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</si>
  <si>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</si>
  <si>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</si>
  <si>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</si>
  <si>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</si>
  <si>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</si>
  <si>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</si>
  <si>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</si>
  <si>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</si>
  <si>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ΜΑΧ</t>
  </si>
  <si>
    <t>ΣΥΝΟΛΟ ΔΗΜΟΣ ΣΕΡΒΙΩΝ</t>
  </si>
  <si>
    <t>ΣΥΝΟΛΟ ΔΗΜΟΣ ΒΕΛΒΕΝΤΟΥ</t>
  </si>
  <si>
    <t>ΕΟΡΔΑΙΑΣ</t>
  </si>
  <si>
    <t>ΤΟΠΟΘΕΤΗΣΗ</t>
  </si>
  <si>
    <t xml:space="preserve">Αγγελίδου Παρθένα </t>
  </si>
  <si>
    <t>Αποσπάσεις εντός ΠΥΣΠΕ  και προσωρινή τοποθέτηση αποσπασμένων εκπαιδευτικών κλάδου  ΠΕ11</t>
  </si>
  <si>
    <t xml:space="preserve">ΩΡΑΡΙΟ </t>
  </si>
  <si>
    <t>21Υ</t>
  </si>
  <si>
    <t xml:space="preserve">ΔΣ 1ο Μουρικίου 16  ώρες και συμπλήρωση 
ΔΣ 11ο Πτολ/δας 5 ωρες </t>
  </si>
  <si>
    <t xml:space="preserve">
ΔΣ 11ο Πτολ/δας ΚΤ 11  ώρες/εβδ
ΔΣ 5ο Πτολ/δας 10  ώρες/εβδ</t>
  </si>
  <si>
    <t>ΝΕΑ ΤΟΠΟΘΕΤΗΣΗ</t>
  </si>
  <si>
    <t xml:space="preserve">ΠΡΑΞΗ 16 / 4-9-2023 </t>
  </si>
  <si>
    <t>ΔΕΝ ΙΚΑΝΟΠΟΙΕΙΤΑΙ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</si>
</sst>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charset val="161"/>
      <scheme val="minor"/>
    </font>
    <font>
      <sz val="9"/>
      <color rgb="FFFF0000"/>
      <name val="Calibri"/>
      <family val="2"/>
      <charset val="161"/>
    </font>
    <font>
      <sz val="9"/>
      <color theme="1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9"/>
      <color rgb="FFFF0000"/>
      <name val="Calibri"/>
      <family val="2"/>
      <charset val="161"/>
    </font>
    <font>
      <b/>
      <sz val="14"/>
      <color theme="1"/>
      <name val="Calibri"/>
      <family val="2"/>
      <charset val="161"/>
    </font>
    <font>
      <b/>
      <sz val="12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wrapText="1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4" xfId="1" xr:uid="{00000000-0005-0000-0000-000001000000}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"/>
  <sheetViews>
    <sheetView tabSelected="1" zoomScale="80" zoomScaleNormal="80" workbookViewId="0">
      <pane xSplit="3" ySplit="1" topLeftCell="D2" activePane="bottomRight" state="frozen"/>
      <selection activeCell="G33" sqref="G33"/>
      <selection pane="topRight" activeCell="G33" sqref="G33"/>
      <selection pane="bottomLeft" activeCell="G33" sqref="G33"/>
      <selection pane="bottomRight" activeCell="AH12" sqref="AH12"/>
    </sheetView>
  </sheetViews>
  <sheetFormatPr defaultRowHeight="12.75" x14ac:dyDescent="0.25"/>
  <cols>
    <col min="1" max="1" width="3.42578125" style="4" customWidth="1"/>
    <col min="2" max="2" width="6.85546875" style="3" customWidth="1"/>
    <col min="3" max="3" width="12" style="3" customWidth="1"/>
    <col min="4" max="4" width="8.7109375" style="3" customWidth="1"/>
    <col min="5" max="5" width="14.7109375" style="3" customWidth="1"/>
    <col min="6" max="6" width="5.28515625" style="3" bestFit="1" customWidth="1"/>
    <col min="7" max="7" width="3.140625" style="3" bestFit="1" customWidth="1"/>
    <col min="8" max="9" width="6.28515625" style="3" bestFit="1" customWidth="1"/>
    <col min="10" max="10" width="3.140625" style="3" bestFit="1" customWidth="1"/>
    <col min="11" max="11" width="8.85546875" style="3" bestFit="1" customWidth="1"/>
    <col min="12" max="12" width="3.140625" style="3" bestFit="1" customWidth="1"/>
    <col min="13" max="13" width="8.85546875" style="3" bestFit="1" customWidth="1"/>
    <col min="14" max="15" width="5.28515625" style="3" bestFit="1" customWidth="1"/>
    <col min="16" max="17" width="3.140625" style="3" bestFit="1" customWidth="1"/>
    <col min="18" max="18" width="8.42578125" style="3" customWidth="1"/>
    <col min="19" max="19" width="8" style="3" customWidth="1"/>
    <col min="20" max="20" width="7.140625" style="3" customWidth="1"/>
    <col min="21" max="21" width="8.5703125" style="3" customWidth="1"/>
    <col min="22" max="22" width="9.42578125" style="3" customWidth="1"/>
    <col min="23" max="23" width="10.42578125" style="3" hidden="1" customWidth="1"/>
    <col min="24" max="24" width="18.5703125" style="3" customWidth="1"/>
    <col min="25" max="25" width="18.140625" style="3" customWidth="1"/>
    <col min="26" max="16384" width="9.140625" style="3"/>
  </cols>
  <sheetData>
    <row r="1" spans="1:25" s="5" customFormat="1" ht="23.25" customHeight="1" x14ac:dyDescent="0.25">
      <c r="A1" s="12" t="s">
        <v>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35.1" customHeight="1" x14ac:dyDescent="0.25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03.5" customHeight="1" x14ac:dyDescent="0.25">
      <c r="A3" s="1" t="s">
        <v>9</v>
      </c>
      <c r="B3" s="2" t="s">
        <v>1</v>
      </c>
      <c r="C3" s="2" t="s">
        <v>0</v>
      </c>
      <c r="D3" s="2" t="s">
        <v>26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2</v>
      </c>
      <c r="K3" s="2" t="s">
        <v>3</v>
      </c>
      <c r="L3" s="2" t="s">
        <v>4</v>
      </c>
      <c r="M3" s="2" t="s">
        <v>5</v>
      </c>
      <c r="N3" s="2" t="s">
        <v>15</v>
      </c>
      <c r="O3" s="2" t="s">
        <v>16</v>
      </c>
      <c r="P3" s="2" t="s">
        <v>17</v>
      </c>
      <c r="Q3" s="2" t="s">
        <v>18</v>
      </c>
      <c r="R3" s="1" t="s">
        <v>8</v>
      </c>
      <c r="S3" s="1" t="s">
        <v>7</v>
      </c>
      <c r="T3" s="1" t="s">
        <v>6</v>
      </c>
      <c r="U3" s="1" t="s">
        <v>20</v>
      </c>
      <c r="V3" s="1" t="s">
        <v>21</v>
      </c>
      <c r="W3" s="1" t="s">
        <v>19</v>
      </c>
      <c r="X3" s="6" t="s">
        <v>23</v>
      </c>
      <c r="Y3" s="6" t="s">
        <v>30</v>
      </c>
    </row>
    <row r="4" spans="1:25" ht="75" customHeight="1" x14ac:dyDescent="0.25">
      <c r="A4" s="7">
        <v>1</v>
      </c>
      <c r="B4" s="8">
        <v>587482</v>
      </c>
      <c r="C4" s="8" t="s">
        <v>24</v>
      </c>
      <c r="D4" s="8" t="s">
        <v>27</v>
      </c>
      <c r="E4" s="8" t="s">
        <v>28</v>
      </c>
      <c r="F4" s="8">
        <v>9</v>
      </c>
      <c r="G4" s="8"/>
      <c r="H4" s="8">
        <v>38.67</v>
      </c>
      <c r="I4" s="9">
        <f>SUM(F4:H4)</f>
        <v>47.67</v>
      </c>
      <c r="J4" s="8">
        <v>4</v>
      </c>
      <c r="K4" s="8" t="s">
        <v>22</v>
      </c>
      <c r="L4" s="8">
        <v>10</v>
      </c>
      <c r="M4" s="8" t="s">
        <v>22</v>
      </c>
      <c r="N4" s="8"/>
      <c r="O4" s="8"/>
      <c r="P4" s="8"/>
      <c r="Q4" s="10"/>
      <c r="R4" s="11">
        <f xml:space="preserve"> IF(AND(K4 = "ΕΟΡΔΑΙΑΣ",M4 = "ΕΟΡΔΑΙΑΣ"), SUM(I4,J4,L4),  IF(K4 = "ΕΟΡΔΑΙΑΣ", SUM(I4,J4), 0) + IF(M4 = "ΕΟΡΔΑΙΑΣ", SUM(I4,L4),0)) + IF(O4 = "ΕΟΡΔΑΙΑΣ", N4, 0)  + IF(Q4 = "ΕΟΡΔΑΙΑΣ", P4, 0)</f>
        <v>61.67</v>
      </c>
      <c r="S4" s="11">
        <f xml:space="preserve"> IF(AND(K4 = "ΚΟΖΑΝΗΣ",M4 = "ΚΟΖΑΝΗΣ"), SUM(I4,J4,L4),  IF(K4 = "ΚΟΖΑΝΗΣ", SUM(I4,J4), 0) + IF(M4 = "ΚΟΖΑΝΗΣ", SUM(I4,L4),0)) + IF(O4 = "ΚΟΖΑΝΗΣ", N4, 0)  + IF(Q4 = "ΚΟΖΑΝΗΣ", P4, 0)</f>
        <v>0</v>
      </c>
      <c r="T4" s="11">
        <f xml:space="preserve"> IF(AND(K4 = "ΒΟΙΟΥ",M4 = "ΒΟΙΟΥ"), SUM(I4,J4,L4),  IF(K4 = "ΒΟΙΟΥ", SUM(I4,J4), 0) + IF(M4 = "ΒΟΙΟΥ", SUM(I4,L4),0)) + IF(O4 = "ΒΟΙΟΥ", N4, 0)  + IF(Q4 = "ΒΟΙΟΥ", P4, 0)</f>
        <v>0</v>
      </c>
      <c r="U4" s="11">
        <f xml:space="preserve"> IF(AND($K4 = "ΣΕΡΒΙΩΝ",$M4 = "ΣΕΡΒΙΩΝ"), SUM($I4,$J4,$L4),  IF($K4 = "ΣΕΡΒΙΩΝ", SUM($I4,$J4), 0) + IF($M4 = "ΣΕΡΒΙΩΝ", SUM($I4,$L4),0)) + IF($O4 = "ΣΕΡΒΙΩΝ", $N4, 0)  + IF($Q4 = "ΣΕΡΒΙΩΝ", $P4, 0)</f>
        <v>0</v>
      </c>
      <c r="V4" s="11">
        <f xml:space="preserve"> IF(AND($K4 = "ΒΕΛΒΕΝΤΟΥ",$M4 = "ΒΕΛΒΕΝΤΟΥ"), SUM($I4,$J4,$L4),  IF($K4 = "ΒΕΛΒΕΝΤΟΥ", SUM($I4,$J4), 0) + IF($M4 = "ΒΕΛΒΕΝΤΟΥ", SUM($I4,$L4),0)) + IF($O4 = "ΒΕΛΒΕΝΤΟΥ", $N4, 0)  + IF($Q4 = "ΒΕΛΒΕΝΤΟΥ", $P4, 0)</f>
        <v>0</v>
      </c>
      <c r="W4" s="11">
        <f>I4+J4+L4+N4</f>
        <v>61.67</v>
      </c>
      <c r="X4" s="8" t="s">
        <v>29</v>
      </c>
      <c r="Y4" s="8" t="s">
        <v>32</v>
      </c>
    </row>
  </sheetData>
  <sortState xmlns:xlrd2="http://schemas.microsoft.com/office/spreadsheetml/2017/richdata2" ref="A4:X4">
    <sortCondition descending="1" ref="W4"/>
  </sortState>
  <mergeCells count="2">
    <mergeCell ref="A1:Y1"/>
    <mergeCell ref="A2:Y2"/>
  </mergeCells>
  <phoneticPr fontId="6" type="noConversion"/>
  <conditionalFormatting sqref="R4:W4">
    <cfRule type="cellIs" dxfId="0" priority="10" stopIfTrue="1" operator="equal">
      <formula>0</formula>
    </cfRule>
  </conditionalFormatting>
  <pageMargins left="0.19685039370078741" right="0.19685039370078741" top="0.43307086614173229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 ΠΕ11   ΑΠΟΣΠΑΣΕΙΣ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2023-09-07T09:49:20Z</dcterms:modified>
</cp:coreProperties>
</file>