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120" yWindow="45" windowWidth="15480" windowHeight="9240"/>
  </bookViews>
  <sheets>
    <sheet name="Αποσπάσεις ΠΕ06" sheetId="17" r:id="rId1"/>
  </sheets>
  <calcPr calcId="125725"/>
</workbook>
</file>

<file path=xl/calcChain.xml><?xml version="1.0" encoding="utf-8"?>
<calcChain xmlns="http://schemas.openxmlformats.org/spreadsheetml/2006/main">
  <c r="J9" i="17"/>
  <c r="S9"/>
  <c r="T9"/>
  <c r="U9"/>
  <c r="V9"/>
  <c r="W9"/>
  <c r="X9" s="1"/>
  <c r="S5"/>
  <c r="U5"/>
  <c r="V5"/>
  <c r="W5"/>
  <c r="J5"/>
  <c r="T5" s="1"/>
  <c r="J8"/>
  <c r="V8" s="1"/>
  <c r="J7"/>
  <c r="S7" s="1"/>
  <c r="S6"/>
  <c r="U6"/>
  <c r="V6"/>
  <c r="W6"/>
  <c r="T7"/>
  <c r="U7"/>
  <c r="V7"/>
  <c r="W7"/>
  <c r="S8"/>
  <c r="T8"/>
  <c r="U8"/>
  <c r="W8"/>
  <c r="J6"/>
  <c r="T6" s="1"/>
  <c r="U3"/>
  <c r="V3"/>
  <c r="W3"/>
  <c r="J3"/>
  <c r="S3" s="1"/>
  <c r="T3"/>
  <c r="W4"/>
  <c r="V4"/>
  <c r="S4"/>
  <c r="J4"/>
  <c r="U4"/>
  <c r="T4"/>
  <c r="X8" l="1"/>
  <c r="X6"/>
  <c r="X5"/>
  <c r="X7"/>
  <c r="X4"/>
  <c r="X3"/>
</calcChain>
</file>

<file path=xl/sharedStrings.xml><?xml version="1.0" encoding="utf-8"?>
<sst xmlns="http://schemas.openxmlformats.org/spreadsheetml/2006/main" count="63" uniqueCount="50">
  <si>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</si>
  <si>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</si>
  <si>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</si>
  <si>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</si>
  <si>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</si>
  <si>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</si>
  <si>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</si>
  <si>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</si>
  <si>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</si>
  <si>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</si>
  <si>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</si>
  <si>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</si>
  <si>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</si>
  <si>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</si>
  <si>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</si>
  <si>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 xml:space="preserve">ΥΠΟΧΡΕΩΤΙΚΟ ΩΡΑΡΙΟ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</si>
  <si>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</si>
  <si>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</si>
  <si>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</si>
  <si>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</si>
  <si>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</si>
  <si>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ΜΑΧ</t>
  </si>
  <si>
    <t>ΣΥΝΟΛΟ ΔΗΜΟΣ ΣΕΡΒΙΩΝ</t>
  </si>
  <si>
    <t>ΣΥΝΟΛΟ ΔΗΜΟΣ ΒΕΛΒΕΝΤΟΥ</t>
  </si>
  <si>
    <t>ΕΟΡΔΑΙΑΣ</t>
  </si>
  <si>
    <t>ΤΟΠΟΘΕΤΗΣΗ</t>
  </si>
  <si>
    <t>Αναστασοπούλου Μαλαματή</t>
  </si>
  <si>
    <t>ΠΕ11</t>
  </si>
  <si>
    <t>Λουφοπούλου Ευαγγελίας</t>
  </si>
  <si>
    <t>Αμανατίδης Απόστολος</t>
  </si>
  <si>
    <t>ΠΥΣΠΕ Ηρακλείου</t>
  </si>
  <si>
    <t>ΠΥΣΔΕ Κέρκυρας</t>
  </si>
  <si>
    <t>Αρβανίτης Άνθιμος</t>
  </si>
  <si>
    <t>Κανούλα Δήμητρα</t>
  </si>
  <si>
    <t>ΠΥΣΔΕ Δωδεκανήσου</t>
  </si>
  <si>
    <t>Μίχος Νικόλαος</t>
  </si>
  <si>
    <t>ΠΥΣΠΕ Κέρκυρας</t>
  </si>
  <si>
    <t>Γκουρτσούλης Στέφανος</t>
  </si>
  <si>
    <t>ΠΥΣΠΕ Αχαΐας</t>
  </si>
  <si>
    <t>ΣΕΡΒΙΩΝ</t>
  </si>
  <si>
    <t>Σχολικές μονάδες τοποθέτησης
από 1-9-2022 έως 21-6-2023</t>
  </si>
  <si>
    <t xml:space="preserve">ΔΣ 6ο Κοζάνης </t>
  </si>
  <si>
    <t xml:space="preserve">ΔΣ  1o Πτολεμαΐδας </t>
  </si>
  <si>
    <t>ΔΣ 8ο Πτολ/δας 13+8 ώρες/εβδ</t>
  </si>
  <si>
    <t>ΔΣ 5ο Πτολ/δας 16+6 ώρες/εβδ</t>
  </si>
  <si>
    <t>ΔΣ 2ο Πτολ/δας 8+6 ώρες/εβδ
ΔΣ 9ο Πτολ/δας 8 ώρες/εβδ</t>
  </si>
  <si>
    <t>ΔΣ 9ο Πτολ/δας 8+2 ώρες/εβδ
ΔΣ 1ο Πτολ/δας 0+6 ώρες/εβδ
ΔΣ 3ο Πτολ/δας 0+6 ώρες/εβδ
ΔΣ Πτολ/δας 0+2 ώρες/εβδ</t>
  </si>
  <si>
    <t>Δεν ικανοποιείται</t>
  </si>
  <si>
    <t>Προσωρινή τοποθέτηση και αποσπάσεις εκπαιδευτικών κλάδου ΠΕ11 Πράξη 20  /26-8-2022</t>
  </si>
  <si>
    <t>ΔΣ 11ο Πτολ/δας 7+4 ώρες/εβδ
ΔΣ 1ο Πτολ/δας 7 ώρες/εβδ
ΔΣ 4ο Πτολ/δας 3 ώρες/εβδ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</si>
</sst>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sz val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b/>
      <sz val="8"/>
      <color rgb="FFFF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"/>
  <sheetViews>
    <sheetView tabSelected="1" zoomScaleNormal="100" workbookViewId="0">
      <pane xSplit="3" ySplit="2" topLeftCell="F3" activePane="bottomRight" state="frozen"/>
      <selection activeCell="G33" sqref="G33"/>
      <selection pane="topRight" activeCell="G33" sqref="G33"/>
      <selection pane="bottomLeft" activeCell="G33" sqref="G33"/>
      <selection pane="bottomRight" activeCell="Y5" sqref="Y5"/>
    </sheetView>
  </sheetViews>
  <sheetFormatPr defaultColWidth="9.140625" defaultRowHeight="12.75"/>
  <cols>
    <col min="1" max="1" width="3.42578125" style="5" customWidth="1"/>
    <col min="2" max="2" width="7.140625" style="4" customWidth="1"/>
    <col min="3" max="3" width="12.5703125" style="4" bestFit="1" customWidth="1"/>
    <col min="4" max="4" width="6" style="4" customWidth="1"/>
    <col min="5" max="5" width="18.5703125" style="4" customWidth="1"/>
    <col min="6" max="6" width="5.42578125" style="4" customWidth="1"/>
    <col min="7" max="7" width="4.5703125" style="4" customWidth="1"/>
    <col min="8" max="8" width="4.42578125" style="4" customWidth="1"/>
    <col min="9" max="9" width="6.140625" style="4" customWidth="1"/>
    <col min="10" max="10" width="6.28515625" style="4" customWidth="1"/>
    <col min="11" max="11" width="3.28515625" style="4" customWidth="1"/>
    <col min="12" max="12" width="10.42578125" style="4" customWidth="1"/>
    <col min="13" max="13" width="4.5703125" style="4" customWidth="1"/>
    <col min="14" max="14" width="10.42578125" style="4" customWidth="1"/>
    <col min="15" max="15" width="5.42578125" style="4" hidden="1" customWidth="1"/>
    <col min="16" max="16" width="8.42578125" style="4" hidden="1" customWidth="1"/>
    <col min="17" max="17" width="5" style="4" hidden="1" customWidth="1"/>
    <col min="18" max="18" width="6" style="4" hidden="1" customWidth="1"/>
    <col min="19" max="19" width="8.42578125" style="4" customWidth="1"/>
    <col min="20" max="20" width="8" style="4" customWidth="1"/>
    <col min="21" max="21" width="7.140625" style="4" customWidth="1"/>
    <col min="22" max="23" width="10.28515625" style="4" customWidth="1"/>
    <col min="24" max="24" width="8.5703125" style="4" customWidth="1"/>
    <col min="25" max="25" width="27.28515625" style="4" customWidth="1"/>
    <col min="26" max="26" width="13.140625" style="4" customWidth="1"/>
    <col min="27" max="16384" width="9.140625" style="4"/>
  </cols>
  <sheetData>
    <row r="1" spans="1:25" s="3" customFormat="1" ht="24.75" customHeight="1">
      <c r="A1" s="23" t="s">
        <v>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27.5" customHeight="1">
      <c r="A2" s="1" t="s">
        <v>9</v>
      </c>
      <c r="B2" s="2" t="s">
        <v>1</v>
      </c>
      <c r="C2" s="2" t="s">
        <v>0</v>
      </c>
      <c r="D2" s="2" t="s">
        <v>10</v>
      </c>
      <c r="E2" s="2" t="s">
        <v>25</v>
      </c>
      <c r="F2" s="2" t="s">
        <v>15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16</v>
      </c>
      <c r="P2" s="2" t="s">
        <v>17</v>
      </c>
      <c r="Q2" s="2" t="s">
        <v>18</v>
      </c>
      <c r="R2" s="2" t="s">
        <v>19</v>
      </c>
      <c r="S2" s="1" t="s">
        <v>8</v>
      </c>
      <c r="T2" s="1" t="s">
        <v>7</v>
      </c>
      <c r="U2" s="1" t="s">
        <v>6</v>
      </c>
      <c r="V2" s="1" t="s">
        <v>22</v>
      </c>
      <c r="W2" s="1" t="s">
        <v>23</v>
      </c>
      <c r="X2" s="1" t="s">
        <v>21</v>
      </c>
      <c r="Y2" s="1" t="s">
        <v>40</v>
      </c>
    </row>
    <row r="3" spans="1:25" s="10" customFormat="1" ht="22.5">
      <c r="A3" s="21">
        <v>1</v>
      </c>
      <c r="B3" s="12">
        <v>619970</v>
      </c>
      <c r="C3" s="13" t="s">
        <v>32</v>
      </c>
      <c r="D3" s="6" t="s">
        <v>27</v>
      </c>
      <c r="E3" s="8" t="s">
        <v>42</v>
      </c>
      <c r="F3" s="6">
        <v>22</v>
      </c>
      <c r="G3" s="6">
        <v>15</v>
      </c>
      <c r="H3" s="6">
        <v>20</v>
      </c>
      <c r="I3" s="17">
        <v>19.5</v>
      </c>
      <c r="J3" s="18">
        <f t="shared" ref="J3:J9" si="0">SUM(I3,H3,G3)</f>
        <v>54.5</v>
      </c>
      <c r="K3" s="6">
        <v>4</v>
      </c>
      <c r="L3" s="8" t="s">
        <v>24</v>
      </c>
      <c r="M3" s="6">
        <v>10</v>
      </c>
      <c r="N3" s="8" t="s">
        <v>24</v>
      </c>
      <c r="O3" s="6"/>
      <c r="P3" s="6"/>
      <c r="Q3" s="6"/>
      <c r="R3" s="8"/>
      <c r="S3" s="19">
        <f t="shared" ref="S3:S9" si="1" xml:space="preserve"> IF(AND(L3 = "ΕΟΡΔΑΙΑΣ",N3 = "ΕΟΡΔΑΙΑΣ"), SUM(J3,K3,M3),  IF(L3 = "ΕΟΡΔΑΙΑΣ", SUM(J3,K3), 0) + IF(N3 = "ΕΟΡΔΑΙΑΣ", SUM(J3,M3),0)) + IF(P3 = "ΕΟΡΔΑΙΑΣ", O3, 0)  + IF(R3 = "ΕΟΡΔΑΙΑΣ", Q3, 0)</f>
        <v>68.5</v>
      </c>
      <c r="T3" s="19">
        <f t="shared" ref="T3:T9" si="2" xml:space="preserve"> IF(AND(L3 = "ΚΟΖΑΝΗΣ",N3 = "ΚΟΖΑΝΗΣ"), SUM(J3,K3,M3),  IF(L3 = "ΚΟΖΑΝΗΣ", SUM(J3,K3), 0) + IF(N3 = "ΚΟΖΑΝΗΣ", SUM(J3,M3),0)) + IF(P3 = "ΚΟΖΑΝΗΣ", O3, 0)  + IF(R3 = "ΚΟΖΑΝΗΣ", Q3, 0)</f>
        <v>0</v>
      </c>
      <c r="U3" s="19">
        <f t="shared" ref="U3:U9" si="3" xml:space="preserve"> IF(AND(L3 = "ΒΟΙΟΥ",N3 = "ΒΟΙΟΥ"), SUM(J3,K3,M3),  IF(L3 = "ΒΟΙΟΥ", SUM(J3,K3), 0) + IF(N3 = "ΒΟΙΟΥ", SUM(J3,M3),0)) + IF(P3 = "ΒΟΙΟΥ", O3, 0)  + IF(R3 = "ΒΟΙΟΥ", Q3, 0)</f>
        <v>0</v>
      </c>
      <c r="V3" s="19">
        <f t="shared" ref="V3:V9" si="4"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19">
        <f t="shared" ref="W3:W9" si="5"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19">
        <f t="shared" ref="X3:X9" si="6">MAX(S3:W3,J3)</f>
        <v>68.5</v>
      </c>
      <c r="Y3" s="9" t="s">
        <v>47</v>
      </c>
    </row>
    <row r="4" spans="1:25" s="10" customFormat="1" ht="53.25" customHeight="1">
      <c r="A4" s="21">
        <v>2</v>
      </c>
      <c r="B4" s="15">
        <v>186193</v>
      </c>
      <c r="C4" s="16" t="s">
        <v>29</v>
      </c>
      <c r="D4" s="6" t="s">
        <v>27</v>
      </c>
      <c r="E4" s="8" t="s">
        <v>31</v>
      </c>
      <c r="F4" s="6">
        <v>21</v>
      </c>
      <c r="G4" s="6">
        <v>9</v>
      </c>
      <c r="H4" s="6"/>
      <c r="I4" s="17">
        <v>30.5</v>
      </c>
      <c r="J4" s="18">
        <f t="shared" si="0"/>
        <v>39.5</v>
      </c>
      <c r="K4" s="6">
        <v>4</v>
      </c>
      <c r="L4" s="8" t="s">
        <v>24</v>
      </c>
      <c r="M4" s="6">
        <v>10</v>
      </c>
      <c r="N4" s="6" t="s">
        <v>24</v>
      </c>
      <c r="O4" s="6"/>
      <c r="P4" s="6"/>
      <c r="Q4" s="6"/>
      <c r="R4" s="7"/>
      <c r="S4" s="19">
        <f t="shared" si="1"/>
        <v>53.5</v>
      </c>
      <c r="T4" s="19">
        <f t="shared" si="2"/>
        <v>0</v>
      </c>
      <c r="U4" s="19">
        <f t="shared" si="3"/>
        <v>0</v>
      </c>
      <c r="V4" s="19">
        <f t="shared" si="4"/>
        <v>0</v>
      </c>
      <c r="W4" s="19">
        <f t="shared" si="5"/>
        <v>0</v>
      </c>
      <c r="X4" s="19">
        <f t="shared" si="6"/>
        <v>53.5</v>
      </c>
      <c r="Y4" s="9" t="s">
        <v>49</v>
      </c>
    </row>
    <row r="5" spans="1:25" s="10" customFormat="1" ht="39" customHeight="1">
      <c r="A5" s="21">
        <v>3</v>
      </c>
      <c r="B5" s="12">
        <v>224927</v>
      </c>
      <c r="C5" s="13" t="s">
        <v>33</v>
      </c>
      <c r="D5" s="6" t="s">
        <v>27</v>
      </c>
      <c r="E5" s="8" t="s">
        <v>34</v>
      </c>
      <c r="F5" s="6">
        <v>22</v>
      </c>
      <c r="G5" s="6">
        <v>23</v>
      </c>
      <c r="H5" s="6"/>
      <c r="I5" s="11">
        <v>19.125</v>
      </c>
      <c r="J5" s="18">
        <f t="shared" si="0"/>
        <v>42.125</v>
      </c>
      <c r="K5" s="6">
        <v>4</v>
      </c>
      <c r="L5" s="8" t="s">
        <v>20</v>
      </c>
      <c r="M5" s="6"/>
      <c r="N5" s="6"/>
      <c r="O5" s="6"/>
      <c r="P5" s="6"/>
      <c r="Q5" s="6"/>
      <c r="R5" s="7"/>
      <c r="S5" s="19">
        <f t="shared" si="1"/>
        <v>0</v>
      </c>
      <c r="T5" s="19">
        <f t="shared" si="2"/>
        <v>46.125</v>
      </c>
      <c r="U5" s="19">
        <f t="shared" si="3"/>
        <v>0</v>
      </c>
      <c r="V5" s="19">
        <f t="shared" si="4"/>
        <v>0</v>
      </c>
      <c r="W5" s="19">
        <f t="shared" si="5"/>
        <v>0</v>
      </c>
      <c r="X5" s="19">
        <f t="shared" si="6"/>
        <v>46.125</v>
      </c>
      <c r="Y5" s="20" t="s">
        <v>44</v>
      </c>
    </row>
    <row r="6" spans="1:25" s="10" customFormat="1" ht="36.75" customHeight="1">
      <c r="A6" s="21">
        <v>4</v>
      </c>
      <c r="B6" s="12">
        <v>214438</v>
      </c>
      <c r="C6" s="13" t="s">
        <v>26</v>
      </c>
      <c r="D6" s="6" t="s">
        <v>27</v>
      </c>
      <c r="E6" s="8" t="s">
        <v>41</v>
      </c>
      <c r="F6" s="6">
        <v>21</v>
      </c>
      <c r="G6" s="6">
        <v>15</v>
      </c>
      <c r="H6" s="6"/>
      <c r="I6" s="11">
        <v>26.33</v>
      </c>
      <c r="J6" s="18">
        <f t="shared" si="0"/>
        <v>41.33</v>
      </c>
      <c r="K6" s="6">
        <v>4</v>
      </c>
      <c r="L6" s="8" t="s">
        <v>20</v>
      </c>
      <c r="M6" s="6"/>
      <c r="N6" s="8"/>
      <c r="O6" s="6"/>
      <c r="P6" s="6"/>
      <c r="Q6" s="6"/>
      <c r="R6" s="8"/>
      <c r="S6" s="19">
        <f t="shared" si="1"/>
        <v>0</v>
      </c>
      <c r="T6" s="19">
        <f t="shared" si="2"/>
        <v>45.33</v>
      </c>
      <c r="U6" s="19">
        <f t="shared" si="3"/>
        <v>0</v>
      </c>
      <c r="V6" s="19">
        <f t="shared" si="4"/>
        <v>0</v>
      </c>
      <c r="W6" s="19">
        <f t="shared" si="5"/>
        <v>0</v>
      </c>
      <c r="X6" s="19">
        <f t="shared" si="6"/>
        <v>45.33</v>
      </c>
      <c r="Y6" s="9" t="s">
        <v>47</v>
      </c>
    </row>
    <row r="7" spans="1:25" s="10" customFormat="1" ht="47.25" customHeight="1">
      <c r="A7" s="21">
        <v>5</v>
      </c>
      <c r="B7" s="12">
        <v>609692</v>
      </c>
      <c r="C7" s="13" t="s">
        <v>28</v>
      </c>
      <c r="D7" s="6" t="s">
        <v>27</v>
      </c>
      <c r="E7" s="8" t="s">
        <v>30</v>
      </c>
      <c r="F7" s="6">
        <v>21</v>
      </c>
      <c r="G7" s="6">
        <v>9</v>
      </c>
      <c r="H7" s="6"/>
      <c r="I7" s="11">
        <v>25.88</v>
      </c>
      <c r="J7" s="18">
        <f t="shared" si="0"/>
        <v>34.879999999999995</v>
      </c>
      <c r="K7" s="6"/>
      <c r="L7" s="8"/>
      <c r="M7" s="6">
        <v>10</v>
      </c>
      <c r="N7" s="8" t="s">
        <v>20</v>
      </c>
      <c r="O7" s="6"/>
      <c r="P7" s="6"/>
      <c r="Q7" s="6"/>
      <c r="R7" s="8"/>
      <c r="S7" s="19">
        <f t="shared" si="1"/>
        <v>0</v>
      </c>
      <c r="T7" s="19">
        <f t="shared" si="2"/>
        <v>44.879999999999995</v>
      </c>
      <c r="U7" s="19">
        <f t="shared" si="3"/>
        <v>0</v>
      </c>
      <c r="V7" s="19">
        <f t="shared" si="4"/>
        <v>0</v>
      </c>
      <c r="W7" s="19">
        <f t="shared" si="5"/>
        <v>0</v>
      </c>
      <c r="X7" s="19">
        <f t="shared" si="6"/>
        <v>44.879999999999995</v>
      </c>
      <c r="Y7" s="9" t="s">
        <v>43</v>
      </c>
    </row>
    <row r="8" spans="1:25" s="10" customFormat="1" ht="55.5" customHeight="1">
      <c r="A8" s="21">
        <v>6</v>
      </c>
      <c r="B8" s="12">
        <v>228018</v>
      </c>
      <c r="C8" s="14" t="s">
        <v>35</v>
      </c>
      <c r="D8" s="6" t="s">
        <v>27</v>
      </c>
      <c r="E8" s="8" t="s">
        <v>36</v>
      </c>
      <c r="F8" s="6">
        <v>22</v>
      </c>
      <c r="G8" s="6">
        <v>9</v>
      </c>
      <c r="H8" s="6"/>
      <c r="I8" s="11">
        <v>22.5</v>
      </c>
      <c r="J8" s="18">
        <f t="shared" si="0"/>
        <v>31.5</v>
      </c>
      <c r="K8" s="6">
        <v>4</v>
      </c>
      <c r="L8" s="8" t="s">
        <v>39</v>
      </c>
      <c r="M8" s="6"/>
      <c r="N8" s="8"/>
      <c r="O8" s="6"/>
      <c r="P8" s="6"/>
      <c r="Q8" s="6"/>
      <c r="R8" s="8"/>
      <c r="S8" s="19">
        <f t="shared" si="1"/>
        <v>0</v>
      </c>
      <c r="T8" s="19">
        <f t="shared" si="2"/>
        <v>0</v>
      </c>
      <c r="U8" s="19">
        <f t="shared" si="3"/>
        <v>0</v>
      </c>
      <c r="V8" s="19">
        <f t="shared" si="4"/>
        <v>35.5</v>
      </c>
      <c r="W8" s="19">
        <f t="shared" si="5"/>
        <v>0</v>
      </c>
      <c r="X8" s="19">
        <f t="shared" si="6"/>
        <v>35.5</v>
      </c>
      <c r="Y8" s="9" t="s">
        <v>45</v>
      </c>
    </row>
    <row r="9" spans="1:25" ht="57.75" customHeight="1">
      <c r="A9" s="21">
        <v>7</v>
      </c>
      <c r="B9" s="12">
        <v>704874</v>
      </c>
      <c r="C9" s="14" t="s">
        <v>37</v>
      </c>
      <c r="D9" s="6" t="s">
        <v>27</v>
      </c>
      <c r="E9" s="8" t="s">
        <v>38</v>
      </c>
      <c r="F9" s="6">
        <v>24</v>
      </c>
      <c r="G9" s="6">
        <v>23</v>
      </c>
      <c r="H9" s="6"/>
      <c r="I9" s="11">
        <v>4.25</v>
      </c>
      <c r="J9" s="18">
        <f t="shared" si="0"/>
        <v>27.25</v>
      </c>
      <c r="K9" s="6">
        <v>4</v>
      </c>
      <c r="L9" s="8" t="s">
        <v>20</v>
      </c>
      <c r="M9" s="22"/>
      <c r="N9" s="22"/>
      <c r="O9" s="6"/>
      <c r="P9" s="6"/>
      <c r="Q9" s="6"/>
      <c r="R9" s="8"/>
      <c r="S9" s="19">
        <f t="shared" si="1"/>
        <v>0</v>
      </c>
      <c r="T9" s="19">
        <f t="shared" si="2"/>
        <v>31.25</v>
      </c>
      <c r="U9" s="19">
        <f t="shared" si="3"/>
        <v>0</v>
      </c>
      <c r="V9" s="19">
        <f t="shared" si="4"/>
        <v>0</v>
      </c>
      <c r="W9" s="19">
        <f t="shared" si="5"/>
        <v>0</v>
      </c>
      <c r="X9" s="19">
        <f t="shared" si="6"/>
        <v>31.25</v>
      </c>
      <c r="Y9" s="9" t="s">
        <v>46</v>
      </c>
    </row>
  </sheetData>
  <sortState ref="B3:Z10">
    <sortCondition descending="1" ref="X3:X10"/>
  </sortState>
  <mergeCells count="1">
    <mergeCell ref="A1:Y1"/>
  </mergeCells>
  <phoneticPr fontId="7" type="noConversion"/>
  <conditionalFormatting sqref="S3:X7">
    <cfRule type="cellIs" dxfId="1" priority="2" stopIfTrue="1" operator="equal">
      <formula>0</formula>
    </cfRule>
  </conditionalFormatting>
  <conditionalFormatting sqref="S8:X9">
    <cfRule type="cellIs" dxfId="0" priority="1" stopIfTrue="1" operator="equal">
      <formula>0</formula>
    </cfRule>
  </conditionalFormatting>
  <pageMargins left="0.2" right="0.23622047244094491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Αποσπάσεις ΠΕ06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2022-08-26T11:48:07Z</dcterms:modified>
</cp:coreProperties>
</file>