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3775" windowHeight="10170"/>
  </bookViews>
  <sheets>
    <sheet name="Αποσπάσεις ΠΕ11" sheetId="1" r:id="rId1"/>
  </sheets>
  <definedNames>
    <definedName name="_xlnm._FilterDatabase" localSheetId="0" hidden="1">'Αποσπάσεις ΠΕ11'!$B$3:$X$11</definedName>
  </definedNames>
  <calcPr calcId="125725"/>
</workbook>
</file>

<file path=xl/calcChain.xml><?xml version="1.0" encoding="utf-8"?>
<calcChain xmlns="http://schemas.openxmlformats.org/spreadsheetml/2006/main">
  <c r="W11" i="1"/>
  <c r="V11"/>
  <c r="U11"/>
  <c r="S11"/>
  <c r="J11"/>
  <c r="T11" s="1"/>
  <c r="W10"/>
  <c r="V10"/>
  <c r="U10"/>
  <c r="T10"/>
  <c r="S10"/>
  <c r="J10"/>
  <c r="W9"/>
  <c r="U9"/>
  <c r="T9"/>
  <c r="S9"/>
  <c r="J9"/>
  <c r="V9" s="1"/>
  <c r="W8"/>
  <c r="V8"/>
  <c r="U8"/>
  <c r="T8"/>
  <c r="S8"/>
  <c r="X8" s="1"/>
  <c r="J8"/>
  <c r="W7"/>
  <c r="V7"/>
  <c r="U7"/>
  <c r="T7"/>
  <c r="S7"/>
  <c r="X7" s="1"/>
  <c r="J7"/>
  <c r="W6"/>
  <c r="V6"/>
  <c r="U6"/>
  <c r="T6"/>
  <c r="S6"/>
  <c r="X6" s="1"/>
  <c r="J6"/>
  <c r="W5"/>
  <c r="V5"/>
  <c r="U5"/>
  <c r="T5"/>
  <c r="S5"/>
  <c r="X5" s="1"/>
  <c r="J5"/>
  <c r="W4"/>
  <c r="V4"/>
  <c r="U4"/>
  <c r="T4"/>
  <c r="S4"/>
  <c r="X4" s="1"/>
  <c r="J4"/>
  <c r="W3"/>
  <c r="V3"/>
  <c r="U3"/>
  <c r="T3"/>
  <c r="S3"/>
  <c r="X3" s="1"/>
  <c r="J3"/>
  <c r="X9" l="1"/>
  <c r="X10"/>
  <c r="X11"/>
</calcChain>
</file>

<file path=xl/sharedStrings.xml><?xml version="1.0" encoding="utf-8"?>
<sst xmlns="http://schemas.openxmlformats.org/spreadsheetml/2006/main" count="57" uniqueCount="49">
  <si>
    <t>ΑΑ</t>
  </si>
  <si>
    <t>ΑΜ</t>
  </si>
  <si>
    <t>ΟΝΟΜΑΤΕΠΩΝΥΜΟ</t>
  </si>
  <si>
    <t xml:space="preserve">ΕΙΔΙΚΟΤΗΤΑ </t>
  </si>
  <si>
    <t>ΟΡΓΑΝΙΚΗ</t>
  </si>
  <si>
    <t xml:space="preserve">ΥΠΟΧΡΕΩΤΙΚΟ ΩΡΑΡΙΟ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</si>
  <si>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</si>
  <si>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</si>
  <si>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</si>
  <si>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</si>
  <si>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</si>
  <si>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</si>
  <si>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</si>
  <si>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</si>
  <si>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</si>
  <si>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</si>
  <si>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</si>
  <si>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</si>
  <si>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ΣΥΝΟΛΟ ΔΗΜΟΣ ΕΟΡΔΑΙΑΣ</t>
  </si>
  <si>
    <t>ΣΥΝΟΛΟ ΔΗΜΟΣ  ΚΟΖΑΝΗΣ</t>
  </si>
  <si>
    <t>ΣΥΝΟΛΟ ΔΗΜΟΣ ΒΟΙΟΥ</t>
  </si>
  <si>
    <t>ΣΥΝΟΛΟ ΔΗΜΟΣ ΣΕΡΒΙΩΝ</t>
  </si>
  <si>
    <t>ΣΥΝΟΛΟ ΔΗΜΟΣ ΒΕΛΒΕΝΤΟΥ</t>
  </si>
  <si>
    <t>ΜΑΧ</t>
  </si>
  <si>
    <t>ΤΟΠΟΘΕΤΗΣΗ ΑΠΌ 9-9-2020</t>
  </si>
  <si>
    <t>ΠΕ11</t>
  </si>
  <si>
    <t>ΕΟΡΔΑΙΑΣ</t>
  </si>
  <si>
    <t>Ρίζος Αναστάσιος</t>
  </si>
  <si>
    <t>ΠΥΣΠΕ Α' Θεσσαλονίκης</t>
  </si>
  <si>
    <t>Κωστόπουλος Θωμάς</t>
  </si>
  <si>
    <t>ΠΥΣΔΕ Χανίων</t>
  </si>
  <si>
    <t>Αμανατίδης Απόστολος</t>
  </si>
  <si>
    <t>ΠΥΣΔΕ Κέρκυρας</t>
  </si>
  <si>
    <t>Φούνταρλης Αντώνιος</t>
  </si>
  <si>
    <t>ΠΥΣΠΕ Δυτ. Αττικής</t>
  </si>
  <si>
    <t>ΔΣ 4ο Σερβίων 5 ώρες/εβδ από 1-9-2020
(υπόλοιπο 18 ώρες)</t>
  </si>
  <si>
    <t>Παπαστεργίου Νικόλαος</t>
  </si>
  <si>
    <t>ΠΥΣΔΕ Δωδεκανήσου</t>
  </si>
  <si>
    <t>Παυλίδης Θεόδωρος</t>
  </si>
  <si>
    <t>ΠΥΣΔΕ Λακωνίας</t>
  </si>
  <si>
    <t>Μίχος Νικόλαος</t>
  </si>
  <si>
    <t>ΠΥΣΠΕ Κέρκυρας</t>
  </si>
  <si>
    <t>ΣΕΡΒΙΩΝ</t>
  </si>
  <si>
    <t>Γκούμα Ιωάννα</t>
  </si>
  <si>
    <t>ΠΥΣΠΕ Πειραιά</t>
  </si>
  <si>
    <t>Γκουρτσούλης Στέφανος</t>
  </si>
  <si>
    <t>ΠΥΣΠΕ Αχαΐας</t>
  </si>
  <si>
    <t>ΚΟΖΑΝΗΣ</t>
  </si>
  <si>
    <t>Πίνακας εκπαιδευτικών κλάδου ΠΕ11 που πρέπει να δηλώσουν εκ νέου σχολικές μονάδες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</si>
</sst>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1010408]General"/>
  </numFmts>
  <fonts count="9">
    <font>
      <sz val="11"/>
      <color theme="1"/>
      <name val="Calibri"/>
      <family val="2"/>
      <charset val="161"/>
      <scheme val="minor"/>
    </font>
    <font>
      <b/>
      <sz val="9"/>
      <name val="Calibri"/>
      <family val="2"/>
      <charset val="161"/>
    </font>
    <font>
      <b/>
      <sz val="7"/>
      <color indexed="8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sz val="9"/>
      <color rgb="FFFF0000"/>
      <name val="Calibri"/>
      <family val="2"/>
      <charset val="161"/>
    </font>
    <font>
      <b/>
      <sz val="9"/>
      <color theme="1"/>
      <name val="Calibri"/>
      <family val="2"/>
      <charset val="161"/>
    </font>
    <font>
      <sz val="9"/>
      <color theme="1"/>
      <name val="Calibri"/>
      <family val="2"/>
      <charset val="161"/>
    </font>
    <font>
      <sz val="9"/>
      <color rgb="FFFF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wrapText="1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Κανονικό" xfId="0" builtinId="0"/>
    <cellStyle name="Κανονικό 4" xfId="1"/>
  </cellStyles>
  <dxfs count="1">
    <dxf>
      <font>
        <color theme="0" tint="-0.1499679555650502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1"/>
  <sheetViews>
    <sheetView tabSelected="1" zoomScale="90" zoomScaleNormal="90" workbookViewId="0">
      <selection sqref="A1:Y1"/>
    </sheetView>
  </sheetViews>
  <sheetFormatPr defaultRowHeight="15"/>
  <cols>
    <col min="1" max="1" width="4.42578125" customWidth="1"/>
    <col min="2" max="2" width="7.5703125" customWidth="1"/>
    <col min="3" max="3" width="16.5703125" customWidth="1"/>
    <col min="4" max="4" width="7" customWidth="1"/>
    <col min="5" max="5" width="14.28515625" customWidth="1"/>
    <col min="6" max="6" width="6" customWidth="1"/>
    <col min="7" max="7" width="7.42578125" customWidth="1"/>
    <col min="8" max="8" width="3.5703125" customWidth="1"/>
    <col min="9" max="9" width="7.85546875" customWidth="1"/>
    <col min="11" max="11" width="6.85546875" customWidth="1"/>
    <col min="12" max="12" width="9" customWidth="1"/>
    <col min="13" max="13" width="5" customWidth="1"/>
    <col min="14" max="14" width="9.7109375" customWidth="1"/>
    <col min="15" max="16" width="5.140625" hidden="1" customWidth="1"/>
    <col min="17" max="18" width="3" hidden="1" customWidth="1"/>
    <col min="19" max="20" width="6.28515625" bestFit="1" customWidth="1"/>
    <col min="21" max="21" width="5.5703125" bestFit="1" customWidth="1"/>
    <col min="22" max="22" width="6.28515625" bestFit="1" customWidth="1"/>
    <col min="23" max="23" width="7.28515625" bestFit="1" customWidth="1"/>
    <col min="24" max="24" width="6.28515625" hidden="1" customWidth="1"/>
    <col min="25" max="25" width="25.5703125" customWidth="1"/>
  </cols>
  <sheetData>
    <row r="1" spans="1:25" ht="40.5" customHeight="1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98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</row>
    <row r="3" spans="1:25" ht="24">
      <c r="A3" s="4">
        <v>3</v>
      </c>
      <c r="B3" s="6">
        <v>572522</v>
      </c>
      <c r="C3" s="6" t="s">
        <v>27</v>
      </c>
      <c r="D3" s="6" t="s">
        <v>25</v>
      </c>
      <c r="E3" s="5" t="s">
        <v>28</v>
      </c>
      <c r="F3" s="6">
        <v>21</v>
      </c>
      <c r="G3" s="11">
        <v>0</v>
      </c>
      <c r="H3" s="6"/>
      <c r="I3" s="11">
        <v>44.332999999999998</v>
      </c>
      <c r="J3" s="7">
        <f t="shared" ref="J3:J11" si="0">SUM(I3,H3,G3)</f>
        <v>44.332999999999998</v>
      </c>
      <c r="K3" s="5"/>
      <c r="L3" s="6"/>
      <c r="M3" s="5"/>
      <c r="N3" s="6"/>
      <c r="O3" s="11"/>
      <c r="P3" s="11"/>
      <c r="Q3" s="11"/>
      <c r="R3" s="12"/>
      <c r="S3" s="7">
        <f t="shared" ref="S3:S11" si="1" xml:space="preserve"> IF(AND(L3 = "ΕΟΡΔΑΙΑΣ",N3 = "ΕΟΡΔΑΙΑΣ"), SUM(J3,K3,M3),  IF(L3 = "ΕΟΡΔΑΙΑΣ", SUM(J3,K3), 0) + IF(N3 = "ΕΟΡΔΑΙΑΣ", SUM(J3,M3),0)) + IF(P3 = "ΕΟΡΔΑΙΑΣ", O3, 0)  + IF(R3 = "ΕΟΡΔΑΙΑΣ", Q3, 0)</f>
        <v>0</v>
      </c>
      <c r="T3" s="8">
        <f t="shared" ref="T3:T11" si="2" xml:space="preserve"> IF(AND(L3 = "ΚΟΖΑΝΗΣ",N3 = "ΚΟΖΑΝΗΣ"), SUM(J3,K3,M3),  IF(L3 = "ΚΟΖΑΝΗΣ", SUM(J3,K3), 0) + IF(N3 = "ΚΟΖΑΝΗΣ", SUM(J3,M3),0)) + IF(P3 = "ΚΟΖΑΝΗΣ", O3, 0)  + IF(R3 = "ΚΟΖΑΝΗΣ", Q3, 0)</f>
        <v>0</v>
      </c>
      <c r="U3" s="7">
        <f t="shared" ref="U3:U11" si="3" xml:space="preserve"> IF(AND(L3 = "ΒΟΙΟΥ",N3 = "ΒΟΙΟΥ"), SUM(J3,K3,M3),  IF(L3 = "ΒΟΙΟΥ", SUM(J3,K3), 0) + IF(N3 = "ΒΟΙΟΥ", SUM(J3,M3),0)) + IF(P3 = "ΒΟΙΟΥ", O3, 0)  + IF(R3 = "ΒΟΙΟΥ", Q3, 0)</f>
        <v>0</v>
      </c>
      <c r="V3" s="8">
        <f t="shared" ref="V3:V11" si="4" xml:space="preserve"> IF(AND($L3 = "ΣΕΡΒΙΩΝ",$N3 = "ΣΕΡΒΙΩΝ"), SUM($J3,$K3,$M3),  IF($L3 = "ΣΕΡΒΙΩΝ", SUM($J3,$K3), 0) + IF($N3 = "ΣΕΡΒΙΩΝ", SUM($J3,$M3),0)) + IF($P3 = "ΣΕΡΒΙΩΝ", $O3, 0)  + IF($R3 = "ΣΕΡΒΙΩΝ",$Q3, 0)</f>
        <v>0</v>
      </c>
      <c r="W3" s="8">
        <f t="shared" ref="W3:W11" si="5" xml:space="preserve"> IF(AND($L3 = "ΒΕΛΒΕΝΤΟΥ",$N3 = "ΒΕΛΒΕΝΤΟΥ"), SUM($J3,$K3,$M3),  IF($L3 = "ΒΕΛΒΕΝΤΟΥ", SUM($J3,$K3), 0) + IF($N3 = "ΒΕΛΒΕΝΤΟΥ", SUM($J3,$M3),0)) + IF($P3 = "ΒΕΛΒΕΝΤΟΥ", $O3, 0)  + IF($R3 = "ΒΕΛΒΕΝΤΟΥ",$Q3, 0)</f>
        <v>0</v>
      </c>
      <c r="X3" s="8">
        <f t="shared" ref="X3:X11" si="6">MAX(S3:W3,J3)</f>
        <v>44.332999999999998</v>
      </c>
      <c r="Y3" s="9"/>
    </row>
    <row r="4" spans="1:25" ht="24">
      <c r="A4" s="4">
        <v>4</v>
      </c>
      <c r="B4" s="5">
        <v>227973</v>
      </c>
      <c r="C4" s="6" t="s">
        <v>29</v>
      </c>
      <c r="D4" s="5" t="s">
        <v>25</v>
      </c>
      <c r="E4" s="5" t="s">
        <v>30</v>
      </c>
      <c r="F4" s="5">
        <v>22</v>
      </c>
      <c r="G4" s="5">
        <v>23</v>
      </c>
      <c r="H4" s="5"/>
      <c r="I4" s="5">
        <v>20.625</v>
      </c>
      <c r="J4" s="7">
        <f t="shared" si="0"/>
        <v>43.625</v>
      </c>
      <c r="K4" s="5"/>
      <c r="L4" s="6"/>
      <c r="M4" s="5"/>
      <c r="N4" s="6"/>
      <c r="O4" s="5"/>
      <c r="P4" s="5"/>
      <c r="Q4" s="5"/>
      <c r="R4" s="12"/>
      <c r="S4" s="8">
        <f t="shared" si="1"/>
        <v>0</v>
      </c>
      <c r="T4" s="8">
        <f t="shared" si="2"/>
        <v>0</v>
      </c>
      <c r="U4" s="7">
        <f t="shared" si="3"/>
        <v>0</v>
      </c>
      <c r="V4" s="8">
        <f t="shared" si="4"/>
        <v>0</v>
      </c>
      <c r="W4" s="8">
        <f t="shared" si="5"/>
        <v>0</v>
      </c>
      <c r="X4" s="8">
        <f t="shared" si="6"/>
        <v>43.625</v>
      </c>
      <c r="Y4" s="10"/>
    </row>
    <row r="5" spans="1:25" ht="24">
      <c r="A5" s="4">
        <v>5</v>
      </c>
      <c r="B5" s="5">
        <v>186193</v>
      </c>
      <c r="C5" s="6" t="s">
        <v>31</v>
      </c>
      <c r="D5" s="5" t="s">
        <v>25</v>
      </c>
      <c r="E5" s="5" t="s">
        <v>32</v>
      </c>
      <c r="F5" s="5">
        <v>21</v>
      </c>
      <c r="G5" s="5">
        <v>9</v>
      </c>
      <c r="H5" s="5"/>
      <c r="I5" s="5">
        <v>26.5</v>
      </c>
      <c r="J5" s="7">
        <f t="shared" si="0"/>
        <v>35.5</v>
      </c>
      <c r="K5" s="5">
        <v>4</v>
      </c>
      <c r="L5" s="6" t="s">
        <v>26</v>
      </c>
      <c r="M5" s="5"/>
      <c r="N5" s="6"/>
      <c r="O5" s="5"/>
      <c r="P5" s="5"/>
      <c r="Q5" s="5"/>
      <c r="R5" s="6"/>
      <c r="S5" s="8">
        <f t="shared" si="1"/>
        <v>39.5</v>
      </c>
      <c r="T5" s="8">
        <f t="shared" si="2"/>
        <v>0</v>
      </c>
      <c r="U5" s="8">
        <f t="shared" si="3"/>
        <v>0</v>
      </c>
      <c r="V5" s="8">
        <f t="shared" si="4"/>
        <v>0</v>
      </c>
      <c r="W5" s="8">
        <f t="shared" si="5"/>
        <v>0</v>
      </c>
      <c r="X5" s="8">
        <f t="shared" si="6"/>
        <v>39.5</v>
      </c>
      <c r="Y5" s="9"/>
    </row>
    <row r="6" spans="1:25" ht="36">
      <c r="A6" s="4">
        <v>6</v>
      </c>
      <c r="B6" s="5">
        <v>225869</v>
      </c>
      <c r="C6" s="6" t="s">
        <v>33</v>
      </c>
      <c r="D6" s="5" t="s">
        <v>25</v>
      </c>
      <c r="E6" s="5" t="s">
        <v>34</v>
      </c>
      <c r="F6" s="5">
        <v>23</v>
      </c>
      <c r="G6" s="5">
        <v>23</v>
      </c>
      <c r="H6" s="5"/>
      <c r="I6" s="5">
        <v>13.5</v>
      </c>
      <c r="J6" s="7">
        <f t="shared" si="0"/>
        <v>36.5</v>
      </c>
      <c r="K6" s="5"/>
      <c r="L6" s="6"/>
      <c r="M6" s="5"/>
      <c r="N6" s="6"/>
      <c r="O6" s="5"/>
      <c r="P6" s="5"/>
      <c r="Q6" s="5"/>
      <c r="R6" s="6"/>
      <c r="S6" s="8">
        <f t="shared" si="1"/>
        <v>0</v>
      </c>
      <c r="T6" s="8">
        <f t="shared" si="2"/>
        <v>0</v>
      </c>
      <c r="U6" s="8">
        <f t="shared" si="3"/>
        <v>0</v>
      </c>
      <c r="V6" s="8">
        <f t="shared" si="4"/>
        <v>0</v>
      </c>
      <c r="W6" s="8">
        <f t="shared" si="5"/>
        <v>0</v>
      </c>
      <c r="X6" s="8">
        <f t="shared" si="6"/>
        <v>36.5</v>
      </c>
      <c r="Y6" s="10" t="s">
        <v>35</v>
      </c>
    </row>
    <row r="7" spans="1:25" ht="24">
      <c r="A7" s="4">
        <v>7</v>
      </c>
      <c r="B7" s="5">
        <v>228084</v>
      </c>
      <c r="C7" s="6" t="s">
        <v>36</v>
      </c>
      <c r="D7" s="5" t="s">
        <v>25</v>
      </c>
      <c r="E7" s="5" t="s">
        <v>37</v>
      </c>
      <c r="F7" s="5">
        <v>22</v>
      </c>
      <c r="G7" s="6">
        <v>11</v>
      </c>
      <c r="H7" s="5"/>
      <c r="I7" s="5">
        <v>25</v>
      </c>
      <c r="J7" s="7">
        <f t="shared" si="0"/>
        <v>36</v>
      </c>
      <c r="K7" s="5"/>
      <c r="L7" s="6"/>
      <c r="M7" s="5"/>
      <c r="N7" s="6"/>
      <c r="O7" s="5"/>
      <c r="P7" s="5"/>
      <c r="Q7" s="5"/>
      <c r="R7" s="13"/>
      <c r="S7" s="8">
        <f t="shared" si="1"/>
        <v>0</v>
      </c>
      <c r="T7" s="8">
        <f t="shared" si="2"/>
        <v>0</v>
      </c>
      <c r="U7" s="8">
        <f t="shared" si="3"/>
        <v>0</v>
      </c>
      <c r="V7" s="8">
        <f t="shared" si="4"/>
        <v>0</v>
      </c>
      <c r="W7" s="8">
        <f t="shared" si="5"/>
        <v>0</v>
      </c>
      <c r="X7" s="8">
        <f t="shared" si="6"/>
        <v>36</v>
      </c>
      <c r="Y7" s="10"/>
    </row>
    <row r="8" spans="1:25" ht="33" customHeight="1">
      <c r="A8" s="4">
        <v>8</v>
      </c>
      <c r="B8" s="5">
        <v>228094</v>
      </c>
      <c r="C8" s="6" t="s">
        <v>38</v>
      </c>
      <c r="D8" s="5" t="s">
        <v>25</v>
      </c>
      <c r="E8" s="5" t="s">
        <v>39</v>
      </c>
      <c r="F8" s="5">
        <v>22</v>
      </c>
      <c r="G8" s="5">
        <v>15</v>
      </c>
      <c r="H8" s="5"/>
      <c r="I8" s="5">
        <v>19.25</v>
      </c>
      <c r="J8" s="7">
        <f t="shared" si="0"/>
        <v>34.25</v>
      </c>
      <c r="K8" s="5"/>
      <c r="L8" s="6"/>
      <c r="M8" s="5"/>
      <c r="N8" s="5"/>
      <c r="O8" s="5"/>
      <c r="P8" s="5"/>
      <c r="Q8" s="5"/>
      <c r="R8" s="12"/>
      <c r="S8" s="8">
        <f t="shared" si="1"/>
        <v>0</v>
      </c>
      <c r="T8" s="8">
        <f t="shared" si="2"/>
        <v>0</v>
      </c>
      <c r="U8" s="7">
        <f t="shared" si="3"/>
        <v>0</v>
      </c>
      <c r="V8" s="8">
        <f t="shared" si="4"/>
        <v>0</v>
      </c>
      <c r="W8" s="8">
        <f t="shared" si="5"/>
        <v>0</v>
      </c>
      <c r="X8" s="8">
        <f t="shared" si="6"/>
        <v>34.25</v>
      </c>
      <c r="Y8" s="10"/>
    </row>
    <row r="9" spans="1:25" ht="34.5" customHeight="1">
      <c r="A9" s="4">
        <v>9</v>
      </c>
      <c r="B9" s="5">
        <v>228018</v>
      </c>
      <c r="C9" s="6" t="s">
        <v>40</v>
      </c>
      <c r="D9" s="5" t="s">
        <v>25</v>
      </c>
      <c r="E9" s="5" t="s">
        <v>41</v>
      </c>
      <c r="F9" s="5">
        <v>22</v>
      </c>
      <c r="G9" s="5">
        <v>9</v>
      </c>
      <c r="H9" s="5"/>
      <c r="I9" s="5">
        <v>19.5</v>
      </c>
      <c r="J9" s="7">
        <f t="shared" si="0"/>
        <v>28.5</v>
      </c>
      <c r="K9" s="5">
        <v>4</v>
      </c>
      <c r="L9" s="6" t="s">
        <v>42</v>
      </c>
      <c r="M9" s="5"/>
      <c r="N9" s="6"/>
      <c r="O9" s="5"/>
      <c r="P9" s="5"/>
      <c r="Q9" s="14"/>
      <c r="R9" s="13"/>
      <c r="S9" s="8">
        <f t="shared" si="1"/>
        <v>0</v>
      </c>
      <c r="T9" s="8">
        <f t="shared" si="2"/>
        <v>0</v>
      </c>
      <c r="U9" s="8">
        <f t="shared" si="3"/>
        <v>0</v>
      </c>
      <c r="V9" s="8">
        <f t="shared" si="4"/>
        <v>32.5</v>
      </c>
      <c r="W9" s="8">
        <f t="shared" si="5"/>
        <v>0</v>
      </c>
      <c r="X9" s="8">
        <f t="shared" si="6"/>
        <v>32.5</v>
      </c>
      <c r="Y9" s="10"/>
    </row>
    <row r="10" spans="1:25" ht="35.25" customHeight="1">
      <c r="A10" s="4">
        <v>10</v>
      </c>
      <c r="B10" s="5">
        <v>224874</v>
      </c>
      <c r="C10" s="6" t="s">
        <v>43</v>
      </c>
      <c r="D10" s="5" t="s">
        <v>25</v>
      </c>
      <c r="E10" s="5" t="s">
        <v>44</v>
      </c>
      <c r="F10" s="5">
        <v>22</v>
      </c>
      <c r="G10" s="5">
        <v>9</v>
      </c>
      <c r="H10" s="5"/>
      <c r="I10" s="5">
        <v>20.75</v>
      </c>
      <c r="J10" s="7">
        <f t="shared" si="0"/>
        <v>29.75</v>
      </c>
      <c r="K10" s="5"/>
      <c r="L10" s="6"/>
      <c r="M10" s="5"/>
      <c r="N10" s="6"/>
      <c r="O10" s="5"/>
      <c r="P10" s="5"/>
      <c r="Q10" s="5"/>
      <c r="R10" s="6"/>
      <c r="S10" s="8">
        <f t="shared" si="1"/>
        <v>0</v>
      </c>
      <c r="T10" s="8">
        <f t="shared" si="2"/>
        <v>0</v>
      </c>
      <c r="U10" s="8">
        <f t="shared" si="3"/>
        <v>0</v>
      </c>
      <c r="V10" s="8">
        <f t="shared" si="4"/>
        <v>0</v>
      </c>
      <c r="W10" s="8">
        <f t="shared" si="5"/>
        <v>0</v>
      </c>
      <c r="X10" s="8">
        <f t="shared" si="6"/>
        <v>29.75</v>
      </c>
      <c r="Y10" s="10"/>
    </row>
    <row r="11" spans="1:25" ht="28.5" customHeight="1">
      <c r="A11" s="4">
        <v>11</v>
      </c>
      <c r="B11" s="6">
        <v>704874</v>
      </c>
      <c r="C11" s="6" t="s">
        <v>45</v>
      </c>
      <c r="D11" s="5" t="s">
        <v>25</v>
      </c>
      <c r="E11" s="6" t="s">
        <v>46</v>
      </c>
      <c r="F11" s="6">
        <v>24</v>
      </c>
      <c r="G11" s="11">
        <v>23</v>
      </c>
      <c r="H11" s="6"/>
      <c r="I11" s="11">
        <v>2.25</v>
      </c>
      <c r="J11" s="7">
        <f t="shared" si="0"/>
        <v>25.25</v>
      </c>
      <c r="K11" s="5">
        <v>4</v>
      </c>
      <c r="L11" s="6" t="s">
        <v>47</v>
      </c>
      <c r="M11" s="5"/>
      <c r="N11" s="6"/>
      <c r="O11" s="11"/>
      <c r="P11" s="11"/>
      <c r="Q11" s="11"/>
      <c r="R11" s="12"/>
      <c r="S11" s="8">
        <f t="shared" si="1"/>
        <v>0</v>
      </c>
      <c r="T11" s="8">
        <f t="shared" si="2"/>
        <v>29.25</v>
      </c>
      <c r="U11" s="8">
        <f t="shared" si="3"/>
        <v>0</v>
      </c>
      <c r="V11" s="8">
        <f t="shared" si="4"/>
        <v>0</v>
      </c>
      <c r="W11" s="8">
        <f t="shared" si="5"/>
        <v>0</v>
      </c>
      <c r="X11" s="8">
        <f t="shared" si="6"/>
        <v>29.25</v>
      </c>
      <c r="Y11" s="9"/>
    </row>
  </sheetData>
  <mergeCells count="1">
    <mergeCell ref="A1:Y1"/>
  </mergeCells>
  <conditionalFormatting sqref="S3:X11">
    <cfRule type="cellIs" dxfId="0" priority="1" stopIfTrue="1" operator="equal">
      <formula>0</formula>
    </cfRule>
  </conditionalFormatting>
  <pageMargins left="0.2" right="0.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Αποσπάσεις ΠΕ11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2020-09-09T14:43:43Z</dcterms:created>
  <dcterms:modified xsi:type="dcterms:W3CDTF">2020-09-09T14:44:43Z</dcterms:modified>
</cp:coreProperties>
</file>