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19320" windowHeight="10176"/>
  </bookViews>
  <sheets>
    <sheet name="ΤΕ ΠΕ70" sheetId="1" r:id="rId1"/>
    <sheet name="ΤΕ ΠΕ60" sheetId="2" r:id="rId2"/>
  </sheets>
  <calcPr calcId="125725"/>
</workbook>
</file>

<file path=xl/calcChain.xml><?xml version="1.0" encoding="utf-8"?>
<calcChain xmlns="http://schemas.openxmlformats.org/spreadsheetml/2006/main">
  <c r="V41" i="1"/>
  <c r="U41"/>
  <c r="T41"/>
  <c r="S41"/>
  <c r="R41"/>
  <c r="W41" s="1"/>
  <c r="I41"/>
  <c r="V21"/>
  <c r="U21"/>
  <c r="T21"/>
  <c r="S21"/>
  <c r="R21"/>
  <c r="W21" s="1"/>
  <c r="I21"/>
  <c r="V29"/>
  <c r="U29"/>
  <c r="T29"/>
  <c r="R29"/>
  <c r="I29"/>
  <c r="S29" s="1"/>
  <c r="W29" l="1"/>
  <c r="V5" i="2"/>
  <c r="U5"/>
  <c r="T5"/>
  <c r="S5"/>
  <c r="R5"/>
  <c r="I5"/>
  <c r="V6"/>
  <c r="U6"/>
  <c r="T6"/>
  <c r="S6"/>
  <c r="R6"/>
  <c r="W6" s="1"/>
  <c r="I6"/>
  <c r="V7"/>
  <c r="U7"/>
  <c r="T7"/>
  <c r="S7"/>
  <c r="R7"/>
  <c r="W7" s="1"/>
  <c r="I7"/>
  <c r="V9"/>
  <c r="U9"/>
  <c r="T9"/>
  <c r="S9"/>
  <c r="R9"/>
  <c r="W9" s="1"/>
  <c r="I9"/>
  <c r="V10"/>
  <c r="U10"/>
  <c r="T10"/>
  <c r="S10"/>
  <c r="R10"/>
  <c r="W10" s="1"/>
  <c r="I10"/>
  <c r="V8"/>
  <c r="U8"/>
  <c r="T8"/>
  <c r="S8"/>
  <c r="R8"/>
  <c r="W8" s="1"/>
  <c r="I8"/>
  <c r="V4"/>
  <c r="U4"/>
  <c r="T4"/>
  <c r="S4"/>
  <c r="R4"/>
  <c r="W4" s="1"/>
  <c r="I4"/>
  <c r="V3"/>
  <c r="U3"/>
  <c r="T3"/>
  <c r="S3"/>
  <c r="R3"/>
  <c r="W3" s="1"/>
  <c r="I3"/>
  <c r="V32" i="1"/>
  <c r="U32"/>
  <c r="T32"/>
  <c r="S32"/>
  <c r="R32"/>
  <c r="W32" s="1"/>
  <c r="I32"/>
  <c r="V22"/>
  <c r="U22"/>
  <c r="S22"/>
  <c r="R22"/>
  <c r="I22"/>
  <c r="T22" s="1"/>
  <c r="V27"/>
  <c r="U27"/>
  <c r="T27"/>
  <c r="R27"/>
  <c r="I27"/>
  <c r="S27" s="1"/>
  <c r="V31"/>
  <c r="U31"/>
  <c r="T31"/>
  <c r="S31"/>
  <c r="R31"/>
  <c r="W31" s="1"/>
  <c r="I31"/>
  <c r="V20"/>
  <c r="U20"/>
  <c r="T20"/>
  <c r="S20"/>
  <c r="R20"/>
  <c r="W20" s="1"/>
  <c r="I20"/>
  <c r="V26"/>
  <c r="U26"/>
  <c r="T26"/>
  <c r="S26"/>
  <c r="R26"/>
  <c r="W26" s="1"/>
  <c r="I26"/>
  <c r="V40"/>
  <c r="U40"/>
  <c r="T40"/>
  <c r="S40"/>
  <c r="R40"/>
  <c r="W40" s="1"/>
  <c r="I40"/>
  <c r="V11"/>
  <c r="U11"/>
  <c r="T11"/>
  <c r="S11"/>
  <c r="R11"/>
  <c r="W11" s="1"/>
  <c r="I11"/>
  <c r="V25"/>
  <c r="U25"/>
  <c r="T25"/>
  <c r="S25"/>
  <c r="R25"/>
  <c r="W25" s="1"/>
  <c r="I25"/>
  <c r="V17"/>
  <c r="U17"/>
  <c r="T17"/>
  <c r="S17"/>
  <c r="R17"/>
  <c r="W17" s="1"/>
  <c r="I17"/>
  <c r="V24"/>
  <c r="U24"/>
  <c r="T24"/>
  <c r="R24"/>
  <c r="I24"/>
  <c r="S24" s="1"/>
  <c r="V14"/>
  <c r="U14"/>
  <c r="T14"/>
  <c r="S14"/>
  <c r="R14"/>
  <c r="I14"/>
  <c r="V4"/>
  <c r="U4"/>
  <c r="T4"/>
  <c r="S4"/>
  <c r="R4"/>
  <c r="I4"/>
  <c r="V39"/>
  <c r="U39"/>
  <c r="T39"/>
  <c r="S39"/>
  <c r="R39"/>
  <c r="I39"/>
  <c r="V5"/>
  <c r="U5"/>
  <c r="S5"/>
  <c r="R5"/>
  <c r="I5"/>
  <c r="T5" s="1"/>
  <c r="V30"/>
  <c r="U30"/>
  <c r="T30"/>
  <c r="S30"/>
  <c r="R30"/>
  <c r="W30" s="1"/>
  <c r="I30"/>
  <c r="V35"/>
  <c r="U35"/>
  <c r="T35"/>
  <c r="R35"/>
  <c r="I35"/>
  <c r="S35" s="1"/>
  <c r="V6"/>
  <c r="U6"/>
  <c r="T6"/>
  <c r="S6"/>
  <c r="I6"/>
  <c r="R6" s="1"/>
  <c r="V16"/>
  <c r="U16"/>
  <c r="T16"/>
  <c r="S16"/>
  <c r="I16"/>
  <c r="R16" s="1"/>
  <c r="W16" s="1"/>
  <c r="V19"/>
  <c r="U19"/>
  <c r="T19"/>
  <c r="R19"/>
  <c r="I19"/>
  <c r="S19" s="1"/>
  <c r="V3"/>
  <c r="U3"/>
  <c r="T3"/>
  <c r="S3"/>
  <c r="R3"/>
  <c r="W3" s="1"/>
  <c r="I3"/>
  <c r="V33"/>
  <c r="U33"/>
  <c r="T33"/>
  <c r="S33"/>
  <c r="R33"/>
  <c r="W33" s="1"/>
  <c r="I33"/>
  <c r="V9"/>
  <c r="U9"/>
  <c r="T9"/>
  <c r="R9"/>
  <c r="I9"/>
  <c r="S9" s="1"/>
  <c r="V15"/>
  <c r="T15"/>
  <c r="S15"/>
  <c r="R15"/>
  <c r="I15"/>
  <c r="U15" s="1"/>
  <c r="V7"/>
  <c r="U7"/>
  <c r="S7"/>
  <c r="R7"/>
  <c r="I7"/>
  <c r="T7" s="1"/>
  <c r="V13"/>
  <c r="U13"/>
  <c r="T13"/>
  <c r="S13"/>
  <c r="R13"/>
  <c r="I13"/>
  <c r="V36"/>
  <c r="T36"/>
  <c r="S36"/>
  <c r="R36"/>
  <c r="I36"/>
  <c r="U36" s="1"/>
  <c r="V23"/>
  <c r="U23"/>
  <c r="T23"/>
  <c r="S23"/>
  <c r="I23"/>
  <c r="R23" s="1"/>
  <c r="V18"/>
  <c r="U18"/>
  <c r="T18"/>
  <c r="S18"/>
  <c r="I18"/>
  <c r="R18" s="1"/>
  <c r="V37"/>
  <c r="U37"/>
  <c r="T37"/>
  <c r="S37"/>
  <c r="I37"/>
  <c r="R37" s="1"/>
  <c r="V10"/>
  <c r="U10"/>
  <c r="T10"/>
  <c r="R10"/>
  <c r="I10"/>
  <c r="S10" s="1"/>
  <c r="V38"/>
  <c r="U38"/>
  <c r="T38"/>
  <c r="I38"/>
  <c r="S38" s="1"/>
  <c r="V8"/>
  <c r="U8"/>
  <c r="T8"/>
  <c r="S8"/>
  <c r="I8"/>
  <c r="R8" s="1"/>
  <c r="V12"/>
  <c r="U12"/>
  <c r="T12"/>
  <c r="R12"/>
  <c r="I12"/>
  <c r="S12" s="1"/>
  <c r="V28"/>
  <c r="U28"/>
  <c r="T28"/>
  <c r="R28"/>
  <c r="I28"/>
  <c r="S28" s="1"/>
  <c r="V34"/>
  <c r="U34"/>
  <c r="T34"/>
  <c r="S34"/>
  <c r="I34"/>
  <c r="R34" s="1"/>
  <c r="W34" s="1"/>
  <c r="W37" l="1"/>
  <c r="W23"/>
  <c r="W9"/>
  <c r="W19"/>
  <c r="W13"/>
  <c r="W7"/>
  <c r="W5"/>
  <c r="W39"/>
  <c r="W4"/>
  <c r="W14"/>
  <c r="W6"/>
  <c r="W36"/>
  <c r="W15"/>
  <c r="W35"/>
  <c r="W24"/>
  <c r="W22"/>
  <c r="W27"/>
  <c r="W5" i="2"/>
  <c r="W28" i="1"/>
  <c r="W12"/>
  <c r="W18"/>
  <c r="W8"/>
  <c r="R38"/>
  <c r="W38" s="1"/>
  <c r="W10"/>
</calcChain>
</file>

<file path=xl/sharedStrings.xml><?xml version="1.0" encoding="utf-8"?>
<sst xmlns="http://schemas.openxmlformats.org/spreadsheetml/2006/main" count="257" uniqueCount="123">
  <si>
    <t>ΑΑ</t>
  </si>
  <si>
    <t>ΑΜ</t>
  </si>
  <si>
    <t>ΟΝΟΜΑΤΕΠΩΝΥΜΟ</t>
  </si>
  <si>
    <t xml:space="preserve">ΕΙΔΙΚΟΤΗΤΑ 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</si>
  <si>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</si>
  <si>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</si>
  <si>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</si>
  <si>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</si>
  <si>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</si>
  <si>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</si>
  <si>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</si>
  <si>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</si>
  <si>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</si>
  <si>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</si>
  <si>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</si>
  <si>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</si>
  <si>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</si>
  <si>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ΕΟΡΔΑΙΑΣ</t>
  </si>
  <si>
    <t>ΣΥΝΟΛΟ ΔΗΜΟΣ  ΚΟΖΑΝΗΣ</t>
  </si>
  <si>
    <t>ΣΥΝΟΛΟ ΔΗΜΟΣ ΒΟΙΟΥ</t>
  </si>
  <si>
    <t>ΣΥΝΟΛΟ ΔΗΜΟΣ ΣΕΡΒΙΩΝ</t>
  </si>
  <si>
    <t>ΣΥΝΟΛΟ ΔΗΜΟΣ ΒΕΛΒΕΝΤΟΥ</t>
  </si>
  <si>
    <t>ΜΑΧ</t>
  </si>
  <si>
    <t>ΕΟΡΔΑΙΑΣ</t>
  </si>
  <si>
    <t>ΚΟΖΑΝΗΣ</t>
  </si>
  <si>
    <t>Αλιμπάκη Καλλορόη</t>
  </si>
  <si>
    <t>ΠΕ60.ΕΑΕ</t>
  </si>
  <si>
    <t>Διάθεση του ΠΥΣΠΕ</t>
  </si>
  <si>
    <t>Κοσκερίδου Στέλλα</t>
  </si>
  <si>
    <t>Μεϊμάρη Αντωνία</t>
  </si>
  <si>
    <t>Σαπανίδου Κωνσταντίνα</t>
  </si>
  <si>
    <t>Σιούτη Ευαγγελία</t>
  </si>
  <si>
    <t>Τζανουδάκη Θάλεια</t>
  </si>
  <si>
    <t>Τσιμπερτζοπούλου Άννα</t>
  </si>
  <si>
    <t>Χριστοφορίδου Σωτηρία</t>
  </si>
  <si>
    <t>Αναγνωστόπουλος Γεώργιος</t>
  </si>
  <si>
    <t>ΠΕ70.ΕΑΕ</t>
  </si>
  <si>
    <t>Κρυσταλλίδου Νικολέτα</t>
  </si>
  <si>
    <t>Μακρογιάννη Άννα</t>
  </si>
  <si>
    <t>Ραπτοπούλου Ειρήνη</t>
  </si>
  <si>
    <t>Στάθη Ευαγγελία</t>
  </si>
  <si>
    <t>Τελμετίδου Παρασκευή</t>
  </si>
  <si>
    <t>Τσολαρίδης Ιωάννης</t>
  </si>
  <si>
    <t>Φερφύρης Βασίλειος</t>
  </si>
  <si>
    <t>Γαρούφα Γεωργία</t>
  </si>
  <si>
    <t>ΠΕ71</t>
  </si>
  <si>
    <t>Γιαννακόπουλος Δημήτριος</t>
  </si>
  <si>
    <t>Γραμμενοπούλου Δόμνα</t>
  </si>
  <si>
    <t>Ιντζέ Μυροφόρα</t>
  </si>
  <si>
    <t>Καλύβα Αικατερίνη</t>
  </si>
  <si>
    <t>Κανονίδου Χριστίνα</t>
  </si>
  <si>
    <t>Καραγεώργου Γεωργία</t>
  </si>
  <si>
    <t>Κατσανού Μαρία</t>
  </si>
  <si>
    <t>Κουρουμιχάκη Βασιλική</t>
  </si>
  <si>
    <t>Κύπρου Ευγενία</t>
  </si>
  <si>
    <t>Κώτση Στυλιανή</t>
  </si>
  <si>
    <t>Λιάκου Ελένη</t>
  </si>
  <si>
    <t>Λιούρα Μαρία</t>
  </si>
  <si>
    <t>Λωτίδου Ιωάννα</t>
  </si>
  <si>
    <t>Μητσοπούλου Ξένια</t>
  </si>
  <si>
    <t>Μπαλή Νικολέτα</t>
  </si>
  <si>
    <t>Νάση Μαρία</t>
  </si>
  <si>
    <t>Παπαδημητρίου Κωνσταντίνα</t>
  </si>
  <si>
    <t>Παπακλωνάρη Αποστολία</t>
  </si>
  <si>
    <t>Παππά Μαρία</t>
  </si>
  <si>
    <t>Σεϊταρίδου Ειρήνη</t>
  </si>
  <si>
    <t>Σουλίδου Ελένη</t>
  </si>
  <si>
    <t>Σταυρίδου Φιλοδοξία</t>
  </si>
  <si>
    <t>Τέλιου Ευθυμία</t>
  </si>
  <si>
    <t>Τζιόλα Δέσποινα</t>
  </si>
  <si>
    <t>Τσιορβά Χρυσοβαλάντου</t>
  </si>
  <si>
    <t>Φίλιου Φωτεινή</t>
  </si>
  <si>
    <t>Χαϊτίδου Παναγιώτα</t>
  </si>
  <si>
    <t>Χαλκιά Αθηνά</t>
  </si>
  <si>
    <t>Χιδερίδου-Μανδάρη Αναστασία</t>
  </si>
  <si>
    <t>ΣΕΡΒΙΩΝ</t>
  </si>
  <si>
    <t>ΒΟΙΟΥ</t>
  </si>
  <si>
    <t>ΔΣ ΕΙΔΙΚΟ ΠΤΟΛ/ΔΑΣ</t>
  </si>
  <si>
    <t>ΔΣ ΕΙΔΙΚΟ ΚΟΖΑΝΗΣ</t>
  </si>
  <si>
    <t>ΤΕ ΔΣ 12ο ΠΤΟΛ/ΔΑΣ</t>
  </si>
  <si>
    <t>ΤΕ ΔΣ 12ο ΚΟΖΑΝΗΣ</t>
  </si>
  <si>
    <t>ΕΚ</t>
  </si>
  <si>
    <t>ΤΕ ΔΣ 8ο ΚΟΖΑΝΗΣ</t>
  </si>
  <si>
    <t>ΤΕ ΔΣ ΑΙΑΝΗΣ</t>
  </si>
  <si>
    <t>ΤΕ ΔΣ 1ο ΠΤΟΛ/ΔΑΣ</t>
  </si>
  <si>
    <t>ΤΕ ΔΣ 3ο ΣΙΑΤΙΣΤΑΣ</t>
  </si>
  <si>
    <t>ΤΕ ΔΣ ΝΕΑΠΟΛΗΣ</t>
  </si>
  <si>
    <t>ΤΕ ΔΣ ΟΛΥΜΠΙΑΔΑΣ</t>
  </si>
  <si>
    <t>ΤΕ ΔΣ ΔΡΕΠΑΝΟΥ</t>
  </si>
  <si>
    <t>ΤΕ ΔΣ ΤΣΟΤΥΛΙΟΥ</t>
  </si>
  <si>
    <t>ΤΕ ΔΣ ΑΓ.ΔΗΜΗΤΡΙΟΥ</t>
  </si>
  <si>
    <t>ΤΕ ΔΣ 9ο ΠΤΟΛ/ΔΑΣ</t>
  </si>
  <si>
    <t>ΤΕ ΔΣ 2ο ΜΟΥΡΙΚΙΟΥ</t>
  </si>
  <si>
    <t>ΤΕ ΔΣ ΓΑΛΑΤΙΝΗΣ</t>
  </si>
  <si>
    <t>ΤΕ ΔΣ 2ο ΚΡΟΚΟΥ</t>
  </si>
  <si>
    <t>ΤΕ ΔΣ Ν.ΧΑΡΑΥΓΗΣ</t>
  </si>
  <si>
    <t>ΤΕ ΔΣ 17ο ΚΟΖΑΝΗΣ</t>
  </si>
  <si>
    <t>ΤΕ ΔΣ ΑΚΡΙΝΗΣ</t>
  </si>
  <si>
    <t>ΤΕ ΔΣ 7ο ΚΟΖΑΝΗΣ</t>
  </si>
  <si>
    <t>ΤΕ ΔΣ ΒΕΛΒΕΝΤΟΥ</t>
  </si>
  <si>
    <t>ΤΕ ΔΣ 3ο ΠΤΟΛ/ΔΑΣ</t>
  </si>
  <si>
    <t>ΤΕ ΔΣ 8ο ΠΤΟΛ/ΔΑΣ</t>
  </si>
  <si>
    <t>ΤΕ ΔΣ 6ο ΚΟΖΑΝΗΣ</t>
  </si>
  <si>
    <t>ΤΕ ΔΣ ΚΟΙΛΩΝ</t>
  </si>
  <si>
    <t>ΤΕ ΔΣ ΠΕΡ.ΒΑΘΥΛΑΚΚΟΥ</t>
  </si>
  <si>
    <t>ΤΕ ΔΣ ΛΕΥΚΟΒΡΥΣΗΣ</t>
  </si>
  <si>
    <t>ΤΕ ΔΣ 2ο ΚΟΖΑΝΗΣ</t>
  </si>
  <si>
    <t>ΤΕ ΔΣ Χ.ΜΟΥΚΑ</t>
  </si>
  <si>
    <t>ΤΕ ΔΣ 18ο ΚΟΖΑΝΗΣ</t>
  </si>
  <si>
    <t>ΤΕ ΔΣ 11ο ΚΟΖΑΝΗΣ</t>
  </si>
  <si>
    <t>ΤΕ ΔΣ 9ο ΚΟΖΑΝΗΣ</t>
  </si>
  <si>
    <t>ΤΟΠΟΘΕΤΗΣΗ</t>
  </si>
  <si>
    <t>ΠΡΑΞΗ 24η/31-08-2020 
ΤΟΠΟΘΕΤΗΣΕΙΣ ΕΚΠΑΙΔΕΥΤΙΚΩΝ ΚΛΑΔΟΥ ΠΕ60 ΕΙΔΙΚΗΣ ΑΓΩΓΗΣ</t>
  </si>
  <si>
    <t>ΠΡΑΞΗ 24η/31-08-2020 
ΤΟΠΟΘΕΤΗΣΕΙΣ ΕΚΠΑΙΔΕΥΤΙΚΩΝ ΚΛΑΔΟΥ ΠΕ70 ΕΙΔΙΚΗΣ ΑΓΩΓΗΣ</t>
  </si>
  <si>
    <t>ΤΕ ΝΓ 7ο ΠΤΟΛ/ΔΑΣ</t>
  </si>
  <si>
    <t>ΤΕ ΝΓ 13ο ΚΟΖΑΝΗΣ</t>
  </si>
  <si>
    <t>ΤΕ ΝΓ 2ου ΚΟΖΑΝΗΣ</t>
  </si>
  <si>
    <t>ΝΓ ΕΙΔΙΚΟ ΠΤΟΛ/ΔΑΣ</t>
  </si>
  <si>
    <t>ΝΓ ΕΙΔΙΚΟ ΚΟΖΑΝΗΣ</t>
  </si>
  <si>
    <t>ΤΕ ΝΓ 12ο ΠΤΟΛ/ΔΑΣ</t>
  </si>
  <si>
    <t>ΤΕ ΝΓ 12ο ΚΟΖΑΝΗΣ</t>
  </si>
  <si>
    <t>ΤΕ ΝΓ 4ο ΠΤΟΛ/ΔΑΣ</t>
  </si>
  <si>
    <t>Ριτσούδη Μαρίνα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</si>
</sst>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1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b/>
      <sz val="8"/>
      <color theme="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1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4" xfId="1"/>
  </cellStyles>
  <dxfs count="7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3"/>
  <sheetViews>
    <sheetView tabSelected="1" zoomScale="90" zoomScaleNormal="90" workbookViewId="0">
      <selection sqref="A1:X1"/>
    </sheetView>
  </sheetViews>
  <sheetFormatPr defaultColWidth="9.109375" defaultRowHeight="13.8"/>
  <cols>
    <col min="1" max="1" width="3.44140625" style="14" customWidth="1"/>
    <col min="2" max="2" width="6.33203125" style="4" customWidth="1"/>
    <col min="3" max="3" width="13" style="4" customWidth="1"/>
    <col min="4" max="4" width="4.88671875" style="4" customWidth="1"/>
    <col min="5" max="5" width="14.33203125" style="4" customWidth="1"/>
    <col min="6" max="6" width="4.5546875" style="4" customWidth="1"/>
    <col min="7" max="7" width="4.44140625" style="4" customWidth="1"/>
    <col min="8" max="8" width="6.109375" style="4" customWidth="1"/>
    <col min="9" max="9" width="6.6640625" style="4" customWidth="1"/>
    <col min="10" max="10" width="3.33203125" style="4" customWidth="1"/>
    <col min="11" max="11" width="10.44140625" style="4" customWidth="1"/>
    <col min="12" max="12" width="4.5546875" style="4" customWidth="1"/>
    <col min="13" max="13" width="10.44140625" style="4" customWidth="1"/>
    <col min="14" max="14" width="4.109375" style="4" customWidth="1"/>
    <col min="15" max="15" width="3.44140625" style="4" customWidth="1"/>
    <col min="16" max="16" width="4.33203125" style="4" customWidth="1"/>
    <col min="17" max="17" width="4.44140625" style="4" customWidth="1"/>
    <col min="18" max="18" width="8.44140625" style="4" customWidth="1"/>
    <col min="19" max="19" width="8" style="4" customWidth="1"/>
    <col min="20" max="20" width="7.109375" style="4" customWidth="1"/>
    <col min="21" max="22" width="10.33203125" style="4" customWidth="1"/>
    <col min="23" max="23" width="8.5546875" style="4" hidden="1" customWidth="1"/>
    <col min="24" max="24" width="24.44140625" style="4" customWidth="1"/>
    <col min="25" max="16384" width="9.109375" style="4"/>
  </cols>
  <sheetData>
    <row r="1" spans="1:24" s="1" customFormat="1" ht="39" customHeight="1">
      <c r="A1" s="16" t="s">
        <v>113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27.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111</v>
      </c>
    </row>
    <row r="3" spans="1:24" s="11" customFormat="1" ht="30" customHeight="1">
      <c r="A3" s="5">
        <v>1</v>
      </c>
      <c r="B3" s="6">
        <v>708385</v>
      </c>
      <c r="C3" s="7" t="s">
        <v>52</v>
      </c>
      <c r="D3" s="6" t="s">
        <v>45</v>
      </c>
      <c r="E3" s="6" t="s">
        <v>27</v>
      </c>
      <c r="F3" s="6">
        <v>0</v>
      </c>
      <c r="G3" s="6" t="s">
        <v>81</v>
      </c>
      <c r="H3" s="6">
        <v>28.81</v>
      </c>
      <c r="I3" s="8">
        <f t="shared" ref="I3:I41" si="0">SUM(H3,G3,F3)</f>
        <v>28.81</v>
      </c>
      <c r="J3" s="6"/>
      <c r="K3" s="7"/>
      <c r="L3" s="6"/>
      <c r="M3" s="6"/>
      <c r="N3" s="6"/>
      <c r="O3" s="6"/>
      <c r="P3" s="6"/>
      <c r="Q3" s="13"/>
      <c r="R3" s="9">
        <f t="shared" ref="R3:R41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9">
        <f t="shared" ref="S3:S41" si="2" xml:space="preserve"> IF(AND(K3 = "ΚΟΖΑΝΗΣ",M3 = "ΚΟΖΑΝΗΣ"), SUM(I3,J3,L3),  IF(K3 = "ΚΟΖΑΝΗΣ", SUM(I3,J3), 0) + IF(M3 = "ΚΟΖΑΝΗΣ", SUM(I3,L3),0)) + IF(O3 = "ΚΟΖΑΝΗΣ", N3, 0)  + IF(Q3 = "ΚΟΖΑΝΗΣ", P3, 0)</f>
        <v>0</v>
      </c>
      <c r="T3" s="9">
        <f t="shared" ref="T3:T41" si="3" xml:space="preserve"> IF(AND(K3 = "ΒΟΙΟΥ",M3 = "ΒΟΙΟΥ"), SUM(I3,J3,L3),  IF(K3 = "ΒΟΙΟΥ", SUM(I3,J3), 0) + IF(M3 = "ΒΟΙΟΥ", SUM(I3,L3),0)) + IF(O3 = "ΒΟΙΟΥ", N3, 0)  + IF(Q3 = "ΒΟΙΟΥ", P3, 0)</f>
        <v>0</v>
      </c>
      <c r="U3" s="9">
        <f t="shared" ref="U3:U41" si="4" xml:space="preserve"> IF(AND($K3 = "ΣΕΡΒΙΩΝ",$M3 = "ΣΕΡΒΙΩΝ"), SUM($I3,$J3,$L3),  IF($K3 = "ΣΕΡΒΙΩΝ", SUM($I3,$J3), 0) + IF($M3 = "ΣΕΡΒΙΩΝ", SUM($I3,$L3),0)) + IF($O3 = "ΣΕΡΒΙΩΝ", $N3, 0)  + IF($Q3 = "ΣΕΡΒΙΩΝ",$P3, 0)</f>
        <v>0</v>
      </c>
      <c r="V3" s="9">
        <f t="shared" ref="V3:V41" si="5" xml:space="preserve"> IF(AND($K3 = "ΒΕΛΒΕΝΤΟΥ",$M3 = "ΒΕΛΒΕΝΤΟΥ"), SUM($I3,$J3,$L3),  IF($K3 = "ΒΕΛΒΕΝΤΟΥ", SUM($I3,$J3), 0) + IF($M3 = "ΒΕΛΒΕΝΤΟΥ", SUM($I3,$L3),0)) + IF($O3 = "ΒΕΛΒΕΝΤΟΥ", $N3, 0)  + IF($Q3 = "ΒΕΛΒΕΝΤΟΥ",$P3, 0)</f>
        <v>0</v>
      </c>
      <c r="W3" s="9">
        <f t="shared" ref="W3:W41" si="6">MAX(R3:V3,I3)</f>
        <v>28.81</v>
      </c>
      <c r="X3" s="10" t="s">
        <v>82</v>
      </c>
    </row>
    <row r="4" spans="1:24" s="11" customFormat="1" ht="30" customHeight="1">
      <c r="A4" s="5">
        <v>2</v>
      </c>
      <c r="B4" s="6">
        <v>708071</v>
      </c>
      <c r="C4" s="7" t="s">
        <v>60</v>
      </c>
      <c r="D4" s="6" t="s">
        <v>45</v>
      </c>
      <c r="E4" s="6" t="s">
        <v>27</v>
      </c>
      <c r="F4" s="6">
        <v>12</v>
      </c>
      <c r="G4" s="6"/>
      <c r="H4" s="6">
        <v>86.62</v>
      </c>
      <c r="I4" s="8">
        <f t="shared" si="0"/>
        <v>98.62</v>
      </c>
      <c r="J4" s="6"/>
      <c r="K4" s="7"/>
      <c r="L4" s="6"/>
      <c r="M4" s="7"/>
      <c r="N4" s="6"/>
      <c r="O4" s="6"/>
      <c r="P4" s="6"/>
      <c r="Q4" s="7"/>
      <c r="R4" s="9">
        <f t="shared" si="1"/>
        <v>0</v>
      </c>
      <c r="S4" s="9">
        <f t="shared" si="2"/>
        <v>0</v>
      </c>
      <c r="T4" s="9">
        <f t="shared" si="3"/>
        <v>0</v>
      </c>
      <c r="U4" s="9">
        <f t="shared" si="4"/>
        <v>0</v>
      </c>
      <c r="V4" s="9">
        <f t="shared" si="5"/>
        <v>0</v>
      </c>
      <c r="W4" s="9">
        <f t="shared" si="6"/>
        <v>98.62</v>
      </c>
      <c r="X4" s="10" t="s">
        <v>83</v>
      </c>
    </row>
    <row r="5" spans="1:24" s="11" customFormat="1" ht="30" customHeight="1">
      <c r="A5" s="5">
        <v>3</v>
      </c>
      <c r="B5" s="6">
        <v>708029</v>
      </c>
      <c r="C5" s="7" t="s">
        <v>58</v>
      </c>
      <c r="D5" s="6" t="s">
        <v>45</v>
      </c>
      <c r="E5" s="6" t="s">
        <v>27</v>
      </c>
      <c r="F5" s="6">
        <v>12</v>
      </c>
      <c r="G5" s="6"/>
      <c r="H5" s="6">
        <v>70.94</v>
      </c>
      <c r="I5" s="8">
        <f t="shared" si="0"/>
        <v>82.94</v>
      </c>
      <c r="J5" s="6"/>
      <c r="K5" s="7"/>
      <c r="L5" s="6">
        <v>4</v>
      </c>
      <c r="M5" s="7" t="s">
        <v>76</v>
      </c>
      <c r="N5" s="6"/>
      <c r="O5" s="6"/>
      <c r="P5" s="6"/>
      <c r="Q5" s="7"/>
      <c r="R5" s="9">
        <f t="shared" si="1"/>
        <v>0</v>
      </c>
      <c r="S5" s="9">
        <f t="shared" si="2"/>
        <v>0</v>
      </c>
      <c r="T5" s="9">
        <f t="shared" si="3"/>
        <v>86.94</v>
      </c>
      <c r="U5" s="9">
        <f t="shared" si="4"/>
        <v>0</v>
      </c>
      <c r="V5" s="9">
        <f t="shared" si="5"/>
        <v>0</v>
      </c>
      <c r="W5" s="9">
        <f t="shared" si="6"/>
        <v>86.94</v>
      </c>
      <c r="X5" s="15" t="s">
        <v>85</v>
      </c>
    </row>
    <row r="6" spans="1:24" ht="30" customHeight="1">
      <c r="A6" s="5">
        <v>4</v>
      </c>
      <c r="B6" s="6">
        <v>707977</v>
      </c>
      <c r="C6" s="7" t="s">
        <v>55</v>
      </c>
      <c r="D6" s="6" t="s">
        <v>45</v>
      </c>
      <c r="E6" s="6" t="s">
        <v>27</v>
      </c>
      <c r="F6" s="6">
        <v>12</v>
      </c>
      <c r="G6" s="6"/>
      <c r="H6" s="6">
        <v>69.23</v>
      </c>
      <c r="I6" s="8">
        <f t="shared" si="0"/>
        <v>81.23</v>
      </c>
      <c r="J6" s="6">
        <v>4</v>
      </c>
      <c r="K6" s="7" t="s">
        <v>23</v>
      </c>
      <c r="L6" s="6"/>
      <c r="M6" s="7"/>
      <c r="N6" s="6"/>
      <c r="O6" s="6"/>
      <c r="P6" s="6"/>
      <c r="Q6" s="7"/>
      <c r="R6" s="9">
        <f t="shared" si="1"/>
        <v>85.23</v>
      </c>
      <c r="S6" s="9">
        <f t="shared" si="2"/>
        <v>0</v>
      </c>
      <c r="T6" s="9">
        <f t="shared" si="3"/>
        <v>0</v>
      </c>
      <c r="U6" s="9">
        <f t="shared" si="4"/>
        <v>0</v>
      </c>
      <c r="V6" s="9">
        <f t="shared" si="5"/>
        <v>0</v>
      </c>
      <c r="W6" s="9">
        <f t="shared" si="6"/>
        <v>85.23</v>
      </c>
      <c r="X6" s="10" t="s">
        <v>84</v>
      </c>
    </row>
    <row r="7" spans="1:24" s="11" customFormat="1" ht="30" customHeight="1">
      <c r="A7" s="5">
        <v>5</v>
      </c>
      <c r="B7" s="7">
        <v>707824</v>
      </c>
      <c r="C7" s="7" t="s">
        <v>48</v>
      </c>
      <c r="D7" s="6" t="s">
        <v>45</v>
      </c>
      <c r="E7" s="6" t="s">
        <v>27</v>
      </c>
      <c r="F7" s="12">
        <v>12</v>
      </c>
      <c r="G7" s="6"/>
      <c r="H7" s="12">
        <v>60.87</v>
      </c>
      <c r="I7" s="8">
        <f t="shared" si="0"/>
        <v>72.87</v>
      </c>
      <c r="J7" s="6">
        <v>4</v>
      </c>
      <c r="K7" s="7" t="s">
        <v>76</v>
      </c>
      <c r="L7" s="6"/>
      <c r="M7" s="7"/>
      <c r="N7" s="12"/>
      <c r="O7" s="12"/>
      <c r="P7" s="12"/>
      <c r="Q7" s="13"/>
      <c r="R7" s="9">
        <f t="shared" si="1"/>
        <v>0</v>
      </c>
      <c r="S7" s="9">
        <f t="shared" si="2"/>
        <v>0</v>
      </c>
      <c r="T7" s="9">
        <f t="shared" si="3"/>
        <v>76.87</v>
      </c>
      <c r="U7" s="9">
        <f t="shared" si="4"/>
        <v>0</v>
      </c>
      <c r="V7" s="9">
        <f t="shared" si="5"/>
        <v>0</v>
      </c>
      <c r="W7" s="9">
        <f t="shared" si="6"/>
        <v>76.87</v>
      </c>
      <c r="X7" s="10" t="s">
        <v>86</v>
      </c>
    </row>
    <row r="8" spans="1:24" s="11" customFormat="1" ht="30" customHeight="1">
      <c r="A8" s="5">
        <v>6</v>
      </c>
      <c r="B8" s="6">
        <v>707462</v>
      </c>
      <c r="C8" s="7" t="s">
        <v>39</v>
      </c>
      <c r="D8" s="6" t="s">
        <v>36</v>
      </c>
      <c r="E8" s="6" t="s">
        <v>27</v>
      </c>
      <c r="F8" s="6">
        <v>4</v>
      </c>
      <c r="G8" s="6"/>
      <c r="H8" s="6">
        <v>68.599999999999994</v>
      </c>
      <c r="I8" s="8">
        <f t="shared" si="0"/>
        <v>72.599999999999994</v>
      </c>
      <c r="J8" s="6"/>
      <c r="K8" s="7"/>
      <c r="L8" s="6"/>
      <c r="M8" s="7"/>
      <c r="N8" s="6"/>
      <c r="O8" s="6"/>
      <c r="P8" s="6"/>
      <c r="Q8" s="7"/>
      <c r="R8" s="9">
        <f t="shared" si="1"/>
        <v>0</v>
      </c>
      <c r="S8" s="9">
        <f t="shared" si="2"/>
        <v>0</v>
      </c>
      <c r="T8" s="9">
        <f t="shared" si="3"/>
        <v>0</v>
      </c>
      <c r="U8" s="9">
        <f t="shared" si="4"/>
        <v>0</v>
      </c>
      <c r="V8" s="9">
        <f t="shared" si="5"/>
        <v>0</v>
      </c>
      <c r="W8" s="9">
        <f t="shared" si="6"/>
        <v>72.599999999999994</v>
      </c>
      <c r="X8" s="15" t="s">
        <v>87</v>
      </c>
    </row>
    <row r="9" spans="1:24" s="11" customFormat="1" ht="30" customHeight="1">
      <c r="A9" s="5">
        <v>7</v>
      </c>
      <c r="B9" s="6">
        <v>708058</v>
      </c>
      <c r="C9" s="7" t="s">
        <v>50</v>
      </c>
      <c r="D9" s="6" t="s">
        <v>45</v>
      </c>
      <c r="E9" s="6" t="s">
        <v>27</v>
      </c>
      <c r="F9" s="6">
        <v>12</v>
      </c>
      <c r="G9" s="6"/>
      <c r="H9" s="6">
        <v>51.53</v>
      </c>
      <c r="I9" s="8">
        <f t="shared" si="0"/>
        <v>63.53</v>
      </c>
      <c r="J9" s="6">
        <v>4</v>
      </c>
      <c r="K9" s="7" t="s">
        <v>24</v>
      </c>
      <c r="L9" s="6">
        <v>4</v>
      </c>
      <c r="M9" s="7" t="s">
        <v>24</v>
      </c>
      <c r="N9" s="6"/>
      <c r="O9" s="6"/>
      <c r="P9" s="6"/>
      <c r="Q9" s="7"/>
      <c r="R9" s="9">
        <f t="shared" si="1"/>
        <v>0</v>
      </c>
      <c r="S9" s="9">
        <f t="shared" si="2"/>
        <v>71.53</v>
      </c>
      <c r="T9" s="9">
        <f t="shared" si="3"/>
        <v>0</v>
      </c>
      <c r="U9" s="9">
        <f t="shared" si="4"/>
        <v>0</v>
      </c>
      <c r="V9" s="9">
        <f t="shared" si="5"/>
        <v>0</v>
      </c>
      <c r="W9" s="9">
        <f t="shared" si="6"/>
        <v>71.53</v>
      </c>
      <c r="X9" s="10" t="s">
        <v>88</v>
      </c>
    </row>
    <row r="10" spans="1:24" s="11" customFormat="1" ht="30" customHeight="1">
      <c r="A10" s="5">
        <v>8</v>
      </c>
      <c r="B10" s="6">
        <v>707551</v>
      </c>
      <c r="C10" s="7" t="s">
        <v>41</v>
      </c>
      <c r="D10" s="6" t="s">
        <v>36</v>
      </c>
      <c r="E10" s="6" t="s">
        <v>27</v>
      </c>
      <c r="F10" s="6">
        <v>8</v>
      </c>
      <c r="G10" s="6"/>
      <c r="H10" s="6">
        <v>62.9</v>
      </c>
      <c r="I10" s="8">
        <f t="shared" si="0"/>
        <v>70.900000000000006</v>
      </c>
      <c r="J10" s="6"/>
      <c r="K10" s="7"/>
      <c r="L10" s="6"/>
      <c r="M10" s="7"/>
      <c r="N10" s="6"/>
      <c r="O10" s="6"/>
      <c r="P10" s="6"/>
      <c r="Q10" s="7"/>
      <c r="R10" s="9">
        <f t="shared" si="1"/>
        <v>0</v>
      </c>
      <c r="S10" s="9">
        <f t="shared" si="2"/>
        <v>0</v>
      </c>
      <c r="T10" s="9">
        <f t="shared" si="3"/>
        <v>0</v>
      </c>
      <c r="U10" s="9">
        <f t="shared" si="4"/>
        <v>0</v>
      </c>
      <c r="V10" s="9">
        <f t="shared" si="5"/>
        <v>0</v>
      </c>
      <c r="W10" s="9">
        <f t="shared" si="6"/>
        <v>70.900000000000006</v>
      </c>
      <c r="X10" s="10" t="s">
        <v>89</v>
      </c>
    </row>
    <row r="11" spans="1:24" ht="30" customHeight="1">
      <c r="A11" s="5">
        <v>9</v>
      </c>
      <c r="B11" s="6">
        <v>707877</v>
      </c>
      <c r="C11" s="7" t="s">
        <v>122</v>
      </c>
      <c r="D11" s="6" t="s">
        <v>45</v>
      </c>
      <c r="E11" s="6" t="s">
        <v>27</v>
      </c>
      <c r="F11" s="6">
        <v>8</v>
      </c>
      <c r="G11" s="6"/>
      <c r="H11" s="6">
        <v>61.31</v>
      </c>
      <c r="I11" s="8">
        <f t="shared" si="0"/>
        <v>69.31</v>
      </c>
      <c r="J11" s="6"/>
      <c r="K11" s="7"/>
      <c r="L11" s="6"/>
      <c r="M11" s="7"/>
      <c r="N11" s="6"/>
      <c r="O11" s="6"/>
      <c r="P11" s="6"/>
      <c r="Q11" s="7"/>
      <c r="R11" s="9">
        <f t="shared" si="1"/>
        <v>0</v>
      </c>
      <c r="S11" s="9">
        <f t="shared" si="2"/>
        <v>0</v>
      </c>
      <c r="T11" s="9">
        <f t="shared" si="3"/>
        <v>0</v>
      </c>
      <c r="U11" s="9">
        <f t="shared" si="4"/>
        <v>0</v>
      </c>
      <c r="V11" s="9">
        <f t="shared" si="5"/>
        <v>0</v>
      </c>
      <c r="W11" s="9">
        <f t="shared" si="6"/>
        <v>69.31</v>
      </c>
      <c r="X11" s="10" t="s">
        <v>79</v>
      </c>
    </row>
    <row r="12" spans="1:24" ht="30" customHeight="1">
      <c r="A12" s="5">
        <v>10</v>
      </c>
      <c r="B12" s="7">
        <v>707518</v>
      </c>
      <c r="C12" s="7" t="s">
        <v>38</v>
      </c>
      <c r="D12" s="6" t="s">
        <v>36</v>
      </c>
      <c r="E12" s="6" t="s">
        <v>27</v>
      </c>
      <c r="F12" s="12">
        <v>12</v>
      </c>
      <c r="G12" s="6"/>
      <c r="H12" s="12">
        <v>48.25</v>
      </c>
      <c r="I12" s="8">
        <f t="shared" si="0"/>
        <v>60.25</v>
      </c>
      <c r="J12" s="6">
        <v>4</v>
      </c>
      <c r="K12" s="7" t="s">
        <v>24</v>
      </c>
      <c r="L12" s="6">
        <v>4</v>
      </c>
      <c r="M12" s="7" t="s">
        <v>24</v>
      </c>
      <c r="N12" s="12"/>
      <c r="O12" s="12"/>
      <c r="P12" s="12"/>
      <c r="Q12" s="13"/>
      <c r="R12" s="9">
        <f t="shared" si="1"/>
        <v>0</v>
      </c>
      <c r="S12" s="9">
        <f t="shared" si="2"/>
        <v>68.25</v>
      </c>
      <c r="T12" s="9">
        <f t="shared" si="3"/>
        <v>0</v>
      </c>
      <c r="U12" s="9">
        <f t="shared" si="4"/>
        <v>0</v>
      </c>
      <c r="V12" s="9">
        <f t="shared" si="5"/>
        <v>0</v>
      </c>
      <c r="W12" s="9">
        <f t="shared" si="6"/>
        <v>68.25</v>
      </c>
      <c r="X12" s="10" t="s">
        <v>90</v>
      </c>
    </row>
    <row r="13" spans="1:24" ht="30" customHeight="1">
      <c r="A13" s="5">
        <v>11</v>
      </c>
      <c r="B13" s="6">
        <v>708346</v>
      </c>
      <c r="C13" s="7" t="s">
        <v>47</v>
      </c>
      <c r="D13" s="6" t="s">
        <v>45</v>
      </c>
      <c r="E13" s="6" t="s">
        <v>27</v>
      </c>
      <c r="F13" s="6">
        <v>12</v>
      </c>
      <c r="G13" s="6"/>
      <c r="H13" s="6">
        <v>54.89</v>
      </c>
      <c r="I13" s="8">
        <f t="shared" si="0"/>
        <v>66.89</v>
      </c>
      <c r="J13" s="6"/>
      <c r="K13" s="7"/>
      <c r="L13" s="6"/>
      <c r="M13" s="7"/>
      <c r="N13" s="6"/>
      <c r="O13" s="6"/>
      <c r="P13" s="6"/>
      <c r="Q13" s="7"/>
      <c r="R13" s="9">
        <f t="shared" si="1"/>
        <v>0</v>
      </c>
      <c r="S13" s="9">
        <f t="shared" si="2"/>
        <v>0</v>
      </c>
      <c r="T13" s="9">
        <f t="shared" si="3"/>
        <v>0</v>
      </c>
      <c r="U13" s="9">
        <f t="shared" si="4"/>
        <v>0</v>
      </c>
      <c r="V13" s="9">
        <f t="shared" si="5"/>
        <v>0</v>
      </c>
      <c r="W13" s="9">
        <f t="shared" si="6"/>
        <v>66.89</v>
      </c>
      <c r="X13" s="10" t="s">
        <v>77</v>
      </c>
    </row>
    <row r="14" spans="1:24" ht="30" customHeight="1">
      <c r="A14" s="5">
        <v>12</v>
      </c>
      <c r="B14" s="6">
        <v>708254</v>
      </c>
      <c r="C14" s="7" t="s">
        <v>61</v>
      </c>
      <c r="D14" s="6" t="s">
        <v>45</v>
      </c>
      <c r="E14" s="6" t="s">
        <v>27</v>
      </c>
      <c r="F14" s="6">
        <v>12</v>
      </c>
      <c r="G14" s="6"/>
      <c r="H14" s="6">
        <v>54.49</v>
      </c>
      <c r="I14" s="8">
        <f t="shared" si="0"/>
        <v>66.490000000000009</v>
      </c>
      <c r="J14" s="6"/>
      <c r="K14" s="7"/>
      <c r="L14" s="6"/>
      <c r="M14" s="6"/>
      <c r="N14" s="6"/>
      <c r="O14" s="6"/>
      <c r="P14" s="6"/>
      <c r="Q14" s="13"/>
      <c r="R14" s="9">
        <f t="shared" si="1"/>
        <v>0</v>
      </c>
      <c r="S14" s="9">
        <f t="shared" si="2"/>
        <v>0</v>
      </c>
      <c r="T14" s="9">
        <f t="shared" si="3"/>
        <v>0</v>
      </c>
      <c r="U14" s="9">
        <f t="shared" si="4"/>
        <v>0</v>
      </c>
      <c r="V14" s="9">
        <f t="shared" si="5"/>
        <v>0</v>
      </c>
      <c r="W14" s="9">
        <f t="shared" si="6"/>
        <v>66.490000000000009</v>
      </c>
      <c r="X14" s="10" t="s">
        <v>91</v>
      </c>
    </row>
    <row r="15" spans="1:24" ht="30" customHeight="1">
      <c r="A15" s="5">
        <v>13</v>
      </c>
      <c r="B15" s="6">
        <v>708305</v>
      </c>
      <c r="C15" s="7" t="s">
        <v>49</v>
      </c>
      <c r="D15" s="6" t="s">
        <v>45</v>
      </c>
      <c r="E15" s="6" t="s">
        <v>27</v>
      </c>
      <c r="F15" s="6">
        <v>8</v>
      </c>
      <c r="G15" s="6"/>
      <c r="H15" s="6">
        <v>47.33</v>
      </c>
      <c r="I15" s="8">
        <f t="shared" si="0"/>
        <v>55.33</v>
      </c>
      <c r="J15" s="6">
        <v>4</v>
      </c>
      <c r="K15" s="7" t="s">
        <v>75</v>
      </c>
      <c r="L15" s="6">
        <v>4</v>
      </c>
      <c r="M15" s="7" t="s">
        <v>75</v>
      </c>
      <c r="N15" s="6"/>
      <c r="O15" s="6"/>
      <c r="P15" s="6"/>
      <c r="Q15" s="7"/>
      <c r="R15" s="9">
        <f t="shared" si="1"/>
        <v>0</v>
      </c>
      <c r="S15" s="9">
        <f t="shared" si="2"/>
        <v>0</v>
      </c>
      <c r="T15" s="9">
        <f t="shared" si="3"/>
        <v>0</v>
      </c>
      <c r="U15" s="9">
        <f t="shared" si="4"/>
        <v>63.33</v>
      </c>
      <c r="V15" s="9">
        <f t="shared" si="5"/>
        <v>0</v>
      </c>
      <c r="W15" s="9">
        <f t="shared" si="6"/>
        <v>63.33</v>
      </c>
      <c r="X15" s="15" t="s">
        <v>80</v>
      </c>
    </row>
    <row r="16" spans="1:24" ht="30" customHeight="1">
      <c r="A16" s="5">
        <v>14</v>
      </c>
      <c r="B16" s="6">
        <v>708306</v>
      </c>
      <c r="C16" s="7" t="s">
        <v>54</v>
      </c>
      <c r="D16" s="6" t="s">
        <v>45</v>
      </c>
      <c r="E16" s="6" t="s">
        <v>27</v>
      </c>
      <c r="F16" s="6">
        <v>8</v>
      </c>
      <c r="G16" s="6"/>
      <c r="H16" s="6">
        <v>49.42</v>
      </c>
      <c r="I16" s="8">
        <f t="shared" si="0"/>
        <v>57.42</v>
      </c>
      <c r="J16" s="6">
        <v>4</v>
      </c>
      <c r="K16" s="7" t="s">
        <v>23</v>
      </c>
      <c r="L16" s="6"/>
      <c r="M16" s="7"/>
      <c r="N16" s="6"/>
      <c r="O16" s="6"/>
      <c r="P16" s="6"/>
      <c r="Q16" s="7"/>
      <c r="R16" s="9">
        <f t="shared" si="1"/>
        <v>61.42</v>
      </c>
      <c r="S16" s="9">
        <f t="shared" si="2"/>
        <v>0</v>
      </c>
      <c r="T16" s="9">
        <f t="shared" si="3"/>
        <v>0</v>
      </c>
      <c r="U16" s="9">
        <f t="shared" si="4"/>
        <v>0</v>
      </c>
      <c r="V16" s="9">
        <f t="shared" si="5"/>
        <v>0</v>
      </c>
      <c r="W16" s="9">
        <f t="shared" si="6"/>
        <v>61.42</v>
      </c>
      <c r="X16" s="10" t="s">
        <v>92</v>
      </c>
    </row>
    <row r="17" spans="1:24" ht="30" customHeight="1">
      <c r="A17" s="5">
        <v>15</v>
      </c>
      <c r="B17" s="6">
        <v>708165</v>
      </c>
      <c r="C17" s="7" t="s">
        <v>63</v>
      </c>
      <c r="D17" s="6" t="s">
        <v>45</v>
      </c>
      <c r="E17" s="6" t="s">
        <v>27</v>
      </c>
      <c r="F17" s="6">
        <v>4</v>
      </c>
      <c r="G17" s="6"/>
      <c r="H17" s="6">
        <v>56.97</v>
      </c>
      <c r="I17" s="8">
        <f t="shared" si="0"/>
        <v>60.97</v>
      </c>
      <c r="J17" s="6"/>
      <c r="K17" s="7"/>
      <c r="L17" s="6"/>
      <c r="M17" s="7"/>
      <c r="N17" s="6"/>
      <c r="O17" s="6"/>
      <c r="P17" s="6"/>
      <c r="Q17" s="7"/>
      <c r="R17" s="9">
        <f t="shared" si="1"/>
        <v>0</v>
      </c>
      <c r="S17" s="9">
        <f t="shared" si="2"/>
        <v>0</v>
      </c>
      <c r="T17" s="9">
        <f t="shared" si="3"/>
        <v>0</v>
      </c>
      <c r="U17" s="9">
        <f t="shared" si="4"/>
        <v>0</v>
      </c>
      <c r="V17" s="9">
        <f t="shared" si="5"/>
        <v>0</v>
      </c>
      <c r="W17" s="9">
        <f t="shared" si="6"/>
        <v>60.97</v>
      </c>
      <c r="X17" s="10" t="s">
        <v>93</v>
      </c>
    </row>
    <row r="18" spans="1:24" ht="30" customHeight="1">
      <c r="A18" s="5">
        <v>16</v>
      </c>
      <c r="B18" s="6">
        <v>707475</v>
      </c>
      <c r="C18" s="7" t="s">
        <v>43</v>
      </c>
      <c r="D18" s="6" t="s">
        <v>36</v>
      </c>
      <c r="E18" s="6" t="s">
        <v>27</v>
      </c>
      <c r="F18" s="6">
        <v>12</v>
      </c>
      <c r="G18" s="6"/>
      <c r="H18" s="6">
        <v>48.63</v>
      </c>
      <c r="I18" s="8">
        <f t="shared" si="0"/>
        <v>60.63</v>
      </c>
      <c r="J18" s="6"/>
      <c r="K18" s="7"/>
      <c r="L18" s="6"/>
      <c r="M18" s="6"/>
      <c r="N18" s="6"/>
      <c r="O18" s="6"/>
      <c r="P18" s="6"/>
      <c r="Q18" s="13"/>
      <c r="R18" s="9">
        <f t="shared" si="1"/>
        <v>0</v>
      </c>
      <c r="S18" s="9">
        <f t="shared" si="2"/>
        <v>0</v>
      </c>
      <c r="T18" s="9">
        <f t="shared" si="3"/>
        <v>0</v>
      </c>
      <c r="U18" s="9">
        <f t="shared" si="4"/>
        <v>0</v>
      </c>
      <c r="V18" s="9">
        <f t="shared" si="5"/>
        <v>0</v>
      </c>
      <c r="W18" s="9">
        <f t="shared" si="6"/>
        <v>60.63</v>
      </c>
      <c r="X18" s="10" t="s">
        <v>94</v>
      </c>
    </row>
    <row r="19" spans="1:24" ht="30" customHeight="1">
      <c r="A19" s="5">
        <v>17</v>
      </c>
      <c r="B19" s="6">
        <v>708457</v>
      </c>
      <c r="C19" s="7" t="s">
        <v>53</v>
      </c>
      <c r="D19" s="6" t="s">
        <v>45</v>
      </c>
      <c r="E19" s="6" t="s">
        <v>27</v>
      </c>
      <c r="F19" s="6">
        <v>8</v>
      </c>
      <c r="G19" s="6"/>
      <c r="H19" s="6">
        <v>46.54</v>
      </c>
      <c r="I19" s="8">
        <f t="shared" si="0"/>
        <v>54.54</v>
      </c>
      <c r="J19" s="6">
        <v>4</v>
      </c>
      <c r="K19" s="7" t="s">
        <v>24</v>
      </c>
      <c r="L19" s="6"/>
      <c r="M19" s="7"/>
      <c r="N19" s="6"/>
      <c r="O19" s="6"/>
      <c r="P19" s="6"/>
      <c r="Q19" s="13"/>
      <c r="R19" s="9">
        <f t="shared" si="1"/>
        <v>0</v>
      </c>
      <c r="S19" s="9">
        <f t="shared" si="2"/>
        <v>58.54</v>
      </c>
      <c r="T19" s="9">
        <f t="shared" si="3"/>
        <v>0</v>
      </c>
      <c r="U19" s="9">
        <f t="shared" si="4"/>
        <v>0</v>
      </c>
      <c r="V19" s="9">
        <f t="shared" si="5"/>
        <v>0</v>
      </c>
      <c r="W19" s="9">
        <f t="shared" si="6"/>
        <v>58.54</v>
      </c>
      <c r="X19" s="10" t="s">
        <v>95</v>
      </c>
    </row>
    <row r="20" spans="1:24" ht="30" customHeight="1">
      <c r="A20" s="5">
        <v>18</v>
      </c>
      <c r="B20" s="6">
        <v>708486</v>
      </c>
      <c r="C20" s="7" t="s">
        <v>67</v>
      </c>
      <c r="D20" s="6" t="s">
        <v>45</v>
      </c>
      <c r="E20" s="6" t="s">
        <v>27</v>
      </c>
      <c r="F20" s="6">
        <v>12</v>
      </c>
      <c r="G20" s="6"/>
      <c r="H20" s="6">
        <v>46.42</v>
      </c>
      <c r="I20" s="8">
        <f t="shared" si="0"/>
        <v>58.42</v>
      </c>
      <c r="J20" s="6"/>
      <c r="K20" s="7"/>
      <c r="L20" s="6"/>
      <c r="M20" s="7"/>
      <c r="N20" s="6"/>
      <c r="O20" s="6"/>
      <c r="P20" s="6"/>
      <c r="Q20" s="7"/>
      <c r="R20" s="9">
        <f t="shared" si="1"/>
        <v>0</v>
      </c>
      <c r="S20" s="9">
        <f t="shared" si="2"/>
        <v>0</v>
      </c>
      <c r="T20" s="9">
        <f t="shared" si="3"/>
        <v>0</v>
      </c>
      <c r="U20" s="9">
        <f t="shared" si="4"/>
        <v>0</v>
      </c>
      <c r="V20" s="9">
        <f t="shared" si="5"/>
        <v>0</v>
      </c>
      <c r="W20" s="9">
        <f t="shared" si="6"/>
        <v>58.42</v>
      </c>
      <c r="X20" s="10" t="s">
        <v>77</v>
      </c>
    </row>
    <row r="21" spans="1:24" ht="30" customHeight="1">
      <c r="A21" s="5">
        <v>19</v>
      </c>
      <c r="B21" s="6">
        <v>708293</v>
      </c>
      <c r="C21" s="7" t="s">
        <v>73</v>
      </c>
      <c r="D21" s="6" t="s">
        <v>45</v>
      </c>
      <c r="E21" s="6" t="s">
        <v>27</v>
      </c>
      <c r="F21" s="6">
        <v>8</v>
      </c>
      <c r="G21" s="6"/>
      <c r="H21" s="6">
        <v>49.5</v>
      </c>
      <c r="I21" s="8">
        <f t="shared" si="0"/>
        <v>57.5</v>
      </c>
      <c r="J21" s="6"/>
      <c r="K21" s="7"/>
      <c r="L21" s="6"/>
      <c r="M21" s="6"/>
      <c r="N21" s="6"/>
      <c r="O21" s="6"/>
      <c r="P21" s="6"/>
      <c r="Q21" s="13"/>
      <c r="R21" s="9">
        <f t="shared" si="1"/>
        <v>0</v>
      </c>
      <c r="S21" s="9">
        <f t="shared" si="2"/>
        <v>0</v>
      </c>
      <c r="T21" s="9">
        <f t="shared" si="3"/>
        <v>0</v>
      </c>
      <c r="U21" s="9">
        <f t="shared" si="4"/>
        <v>0</v>
      </c>
      <c r="V21" s="9">
        <f t="shared" si="5"/>
        <v>0</v>
      </c>
      <c r="W21" s="9">
        <f t="shared" si="6"/>
        <v>57.5</v>
      </c>
      <c r="X21" s="10" t="s">
        <v>96</v>
      </c>
    </row>
    <row r="22" spans="1:24" ht="30" customHeight="1">
      <c r="A22" s="5">
        <v>20</v>
      </c>
      <c r="B22" s="6">
        <v>708172</v>
      </c>
      <c r="C22" s="7" t="s">
        <v>70</v>
      </c>
      <c r="D22" s="6" t="s">
        <v>45</v>
      </c>
      <c r="E22" s="6" t="s">
        <v>27</v>
      </c>
      <c r="F22" s="6">
        <v>0</v>
      </c>
      <c r="G22" s="6"/>
      <c r="H22" s="6">
        <v>52.31</v>
      </c>
      <c r="I22" s="8">
        <f t="shared" si="0"/>
        <v>52.31</v>
      </c>
      <c r="J22" s="6">
        <v>4</v>
      </c>
      <c r="K22" s="7" t="s">
        <v>76</v>
      </c>
      <c r="L22" s="6"/>
      <c r="M22" s="6"/>
      <c r="N22" s="6"/>
      <c r="O22" s="6"/>
      <c r="P22" s="6"/>
      <c r="Q22" s="13"/>
      <c r="R22" s="9">
        <f t="shared" si="1"/>
        <v>0</v>
      </c>
      <c r="S22" s="9">
        <f t="shared" si="2"/>
        <v>0</v>
      </c>
      <c r="T22" s="9">
        <f t="shared" si="3"/>
        <v>56.31</v>
      </c>
      <c r="U22" s="9">
        <f t="shared" si="4"/>
        <v>0</v>
      </c>
      <c r="V22" s="9">
        <f t="shared" si="5"/>
        <v>0</v>
      </c>
      <c r="W22" s="9">
        <f t="shared" si="6"/>
        <v>56.31</v>
      </c>
      <c r="X22" s="10" t="s">
        <v>103</v>
      </c>
    </row>
    <row r="23" spans="1:24" ht="30" customHeight="1">
      <c r="A23" s="5">
        <v>21</v>
      </c>
      <c r="B23" s="6">
        <v>708473</v>
      </c>
      <c r="C23" s="7" t="s">
        <v>44</v>
      </c>
      <c r="D23" s="6" t="s">
        <v>45</v>
      </c>
      <c r="E23" s="6" t="s">
        <v>27</v>
      </c>
      <c r="F23" s="6">
        <v>8</v>
      </c>
      <c r="G23" s="6"/>
      <c r="H23" s="6">
        <v>47.77</v>
      </c>
      <c r="I23" s="8">
        <f t="shared" si="0"/>
        <v>55.77</v>
      </c>
      <c r="J23" s="6"/>
      <c r="K23" s="7"/>
      <c r="L23" s="6"/>
      <c r="M23" s="7"/>
      <c r="N23" s="6"/>
      <c r="O23" s="6"/>
      <c r="P23" s="6"/>
      <c r="Q23" s="7"/>
      <c r="R23" s="9">
        <f t="shared" si="1"/>
        <v>0</v>
      </c>
      <c r="S23" s="9">
        <f t="shared" si="2"/>
        <v>0</v>
      </c>
      <c r="T23" s="9">
        <f t="shared" si="3"/>
        <v>0</v>
      </c>
      <c r="U23" s="9">
        <f t="shared" si="4"/>
        <v>0</v>
      </c>
      <c r="V23" s="9">
        <f t="shared" si="5"/>
        <v>0</v>
      </c>
      <c r="W23" s="9">
        <f t="shared" si="6"/>
        <v>55.77</v>
      </c>
      <c r="X23" s="10" t="s">
        <v>97</v>
      </c>
    </row>
    <row r="24" spans="1:24" ht="30" customHeight="1">
      <c r="A24" s="5">
        <v>22</v>
      </c>
      <c r="B24" s="6">
        <v>708163</v>
      </c>
      <c r="C24" s="7" t="s">
        <v>62</v>
      </c>
      <c r="D24" s="6" t="s">
        <v>45</v>
      </c>
      <c r="E24" s="6" t="s">
        <v>27</v>
      </c>
      <c r="F24" s="6">
        <v>8</v>
      </c>
      <c r="G24" s="6"/>
      <c r="H24" s="6">
        <v>43.46</v>
      </c>
      <c r="I24" s="8">
        <f t="shared" si="0"/>
        <v>51.46</v>
      </c>
      <c r="J24" s="6">
        <v>4</v>
      </c>
      <c r="K24" s="7" t="s">
        <v>24</v>
      </c>
      <c r="L24" s="6"/>
      <c r="M24" s="6"/>
      <c r="N24" s="6"/>
      <c r="O24" s="6"/>
      <c r="P24" s="6"/>
      <c r="Q24" s="13"/>
      <c r="R24" s="9">
        <f t="shared" si="1"/>
        <v>0</v>
      </c>
      <c r="S24" s="9">
        <f t="shared" si="2"/>
        <v>55.46</v>
      </c>
      <c r="T24" s="9">
        <f t="shared" si="3"/>
        <v>0</v>
      </c>
      <c r="U24" s="9">
        <f t="shared" si="4"/>
        <v>0</v>
      </c>
      <c r="V24" s="9">
        <f t="shared" si="5"/>
        <v>0</v>
      </c>
      <c r="W24" s="9">
        <f t="shared" si="6"/>
        <v>55.46</v>
      </c>
      <c r="X24" s="10" t="s">
        <v>98</v>
      </c>
    </row>
    <row r="25" spans="1:24" ht="30" customHeight="1">
      <c r="A25" s="5">
        <v>23</v>
      </c>
      <c r="B25" s="6">
        <v>708352</v>
      </c>
      <c r="C25" s="7" t="s">
        <v>64</v>
      </c>
      <c r="D25" s="6" t="s">
        <v>45</v>
      </c>
      <c r="E25" s="6" t="s">
        <v>27</v>
      </c>
      <c r="F25" s="6">
        <v>18</v>
      </c>
      <c r="G25" s="6"/>
      <c r="H25" s="6">
        <v>37.01</v>
      </c>
      <c r="I25" s="8">
        <f t="shared" si="0"/>
        <v>55.01</v>
      </c>
      <c r="J25" s="6"/>
      <c r="K25" s="7"/>
      <c r="L25" s="6"/>
      <c r="M25" s="7"/>
      <c r="N25" s="6"/>
      <c r="O25" s="6"/>
      <c r="P25" s="6"/>
      <c r="Q25" s="7"/>
      <c r="R25" s="9">
        <f t="shared" si="1"/>
        <v>0</v>
      </c>
      <c r="S25" s="9">
        <f t="shared" si="2"/>
        <v>0</v>
      </c>
      <c r="T25" s="9">
        <f t="shared" si="3"/>
        <v>0</v>
      </c>
      <c r="U25" s="9">
        <f t="shared" si="4"/>
        <v>0</v>
      </c>
      <c r="V25" s="9">
        <f t="shared" si="5"/>
        <v>0</v>
      </c>
      <c r="W25" s="9">
        <f t="shared" si="6"/>
        <v>55.01</v>
      </c>
      <c r="X25" s="10" t="s">
        <v>99</v>
      </c>
    </row>
    <row r="26" spans="1:24" ht="30" customHeight="1">
      <c r="A26" s="5">
        <v>24</v>
      </c>
      <c r="B26" s="6">
        <v>708353</v>
      </c>
      <c r="C26" s="7" t="s">
        <v>66</v>
      </c>
      <c r="D26" s="6" t="s">
        <v>45</v>
      </c>
      <c r="E26" s="6" t="s">
        <v>27</v>
      </c>
      <c r="F26" s="6">
        <v>8</v>
      </c>
      <c r="G26" s="6"/>
      <c r="H26" s="6">
        <v>45.02</v>
      </c>
      <c r="I26" s="8">
        <f t="shared" si="0"/>
        <v>53.02</v>
      </c>
      <c r="J26" s="6"/>
      <c r="K26" s="7"/>
      <c r="L26" s="6"/>
      <c r="M26" s="7"/>
      <c r="N26" s="6"/>
      <c r="O26" s="6"/>
      <c r="P26" s="6"/>
      <c r="Q26" s="7"/>
      <c r="R26" s="9">
        <f t="shared" si="1"/>
        <v>0</v>
      </c>
      <c r="S26" s="9">
        <f t="shared" si="2"/>
        <v>0</v>
      </c>
      <c r="T26" s="9">
        <f t="shared" si="3"/>
        <v>0</v>
      </c>
      <c r="U26" s="9">
        <f t="shared" si="4"/>
        <v>0</v>
      </c>
      <c r="V26" s="9">
        <f t="shared" si="5"/>
        <v>0</v>
      </c>
      <c r="W26" s="9">
        <f t="shared" si="6"/>
        <v>53.02</v>
      </c>
      <c r="X26" s="15" t="s">
        <v>100</v>
      </c>
    </row>
    <row r="27" spans="1:24" ht="30" customHeight="1">
      <c r="A27" s="5">
        <v>25</v>
      </c>
      <c r="B27" s="6">
        <v>708299</v>
      </c>
      <c r="C27" s="7" t="s">
        <v>69</v>
      </c>
      <c r="D27" s="6" t="s">
        <v>45</v>
      </c>
      <c r="E27" s="6" t="s">
        <v>27</v>
      </c>
      <c r="F27" s="6">
        <v>0</v>
      </c>
      <c r="G27" s="6"/>
      <c r="H27" s="6">
        <v>48.98</v>
      </c>
      <c r="I27" s="8">
        <f t="shared" si="0"/>
        <v>48.98</v>
      </c>
      <c r="J27" s="6">
        <v>4</v>
      </c>
      <c r="K27" s="7" t="s">
        <v>23</v>
      </c>
      <c r="L27" s="6">
        <v>4</v>
      </c>
      <c r="M27" s="6" t="s">
        <v>24</v>
      </c>
      <c r="N27" s="6"/>
      <c r="O27" s="6"/>
      <c r="P27" s="6"/>
      <c r="Q27" s="13"/>
      <c r="R27" s="9">
        <f t="shared" si="1"/>
        <v>52.98</v>
      </c>
      <c r="S27" s="9">
        <f t="shared" si="2"/>
        <v>52.98</v>
      </c>
      <c r="T27" s="9">
        <f t="shared" si="3"/>
        <v>0</v>
      </c>
      <c r="U27" s="9">
        <f t="shared" si="4"/>
        <v>0</v>
      </c>
      <c r="V27" s="9">
        <f t="shared" si="5"/>
        <v>0</v>
      </c>
      <c r="W27" s="9">
        <f t="shared" si="6"/>
        <v>52.98</v>
      </c>
      <c r="X27" s="10" t="s">
        <v>101</v>
      </c>
    </row>
    <row r="28" spans="1:24" ht="30" customHeight="1">
      <c r="A28" s="5">
        <v>26</v>
      </c>
      <c r="B28" s="6">
        <v>707515</v>
      </c>
      <c r="C28" s="7" t="s">
        <v>37</v>
      </c>
      <c r="D28" s="6" t="s">
        <v>36</v>
      </c>
      <c r="E28" s="6" t="s">
        <v>27</v>
      </c>
      <c r="F28" s="6">
        <v>12</v>
      </c>
      <c r="G28" s="6"/>
      <c r="H28" s="6">
        <v>40.85</v>
      </c>
      <c r="I28" s="8">
        <f t="shared" si="0"/>
        <v>52.85</v>
      </c>
      <c r="J28" s="6"/>
      <c r="K28" s="7"/>
      <c r="L28" s="6"/>
      <c r="M28" s="7"/>
      <c r="N28" s="6"/>
      <c r="O28" s="6"/>
      <c r="P28" s="6"/>
      <c r="Q28" s="7"/>
      <c r="R28" s="9">
        <f t="shared" si="1"/>
        <v>0</v>
      </c>
      <c r="S28" s="9">
        <f t="shared" si="2"/>
        <v>0</v>
      </c>
      <c r="T28" s="9">
        <f t="shared" si="3"/>
        <v>0</v>
      </c>
      <c r="U28" s="9">
        <f t="shared" si="4"/>
        <v>0</v>
      </c>
      <c r="V28" s="9">
        <f t="shared" si="5"/>
        <v>0</v>
      </c>
      <c r="W28" s="9">
        <f t="shared" si="6"/>
        <v>52.85</v>
      </c>
      <c r="X28" s="10" t="s">
        <v>77</v>
      </c>
    </row>
    <row r="29" spans="1:24" ht="30" customHeight="1">
      <c r="A29" s="5">
        <v>27</v>
      </c>
      <c r="B29" s="6">
        <v>708056</v>
      </c>
      <c r="C29" s="7" t="s">
        <v>72</v>
      </c>
      <c r="D29" s="6" t="s">
        <v>45</v>
      </c>
      <c r="E29" s="6" t="s">
        <v>27</v>
      </c>
      <c r="F29" s="6">
        <v>18</v>
      </c>
      <c r="G29" s="6"/>
      <c r="H29" s="6">
        <v>30.8</v>
      </c>
      <c r="I29" s="8">
        <f t="shared" si="0"/>
        <v>48.8</v>
      </c>
      <c r="J29" s="6">
        <v>4</v>
      </c>
      <c r="K29" s="7" t="s">
        <v>24</v>
      </c>
      <c r="L29" s="6"/>
      <c r="M29" s="6"/>
      <c r="N29" s="6"/>
      <c r="O29" s="6"/>
      <c r="P29" s="6"/>
      <c r="Q29" s="13"/>
      <c r="R29" s="9">
        <f t="shared" si="1"/>
        <v>0</v>
      </c>
      <c r="S29" s="9">
        <f t="shared" si="2"/>
        <v>52.8</v>
      </c>
      <c r="T29" s="9">
        <f t="shared" si="3"/>
        <v>0</v>
      </c>
      <c r="U29" s="9">
        <f t="shared" si="4"/>
        <v>0</v>
      </c>
      <c r="V29" s="9">
        <f t="shared" si="5"/>
        <v>0</v>
      </c>
      <c r="W29" s="9">
        <f t="shared" si="6"/>
        <v>52.8</v>
      </c>
      <c r="X29" s="10" t="s">
        <v>102</v>
      </c>
    </row>
    <row r="30" spans="1:24" ht="30" customHeight="1">
      <c r="A30" s="5">
        <v>28</v>
      </c>
      <c r="B30" s="7">
        <v>708450</v>
      </c>
      <c r="C30" s="7" t="s">
        <v>57</v>
      </c>
      <c r="D30" s="6" t="s">
        <v>45</v>
      </c>
      <c r="E30" s="6" t="s">
        <v>27</v>
      </c>
      <c r="F30" s="12">
        <v>12</v>
      </c>
      <c r="G30" s="6"/>
      <c r="H30" s="12">
        <v>39.18</v>
      </c>
      <c r="I30" s="8">
        <f t="shared" si="0"/>
        <v>51.18</v>
      </c>
      <c r="J30" s="6"/>
      <c r="K30" s="7"/>
      <c r="L30" s="6"/>
      <c r="M30" s="7"/>
      <c r="N30" s="12"/>
      <c r="O30" s="12"/>
      <c r="P30" s="12"/>
      <c r="Q30" s="13"/>
      <c r="R30" s="9">
        <f t="shared" si="1"/>
        <v>0</v>
      </c>
      <c r="S30" s="9">
        <f t="shared" si="2"/>
        <v>0</v>
      </c>
      <c r="T30" s="9">
        <f t="shared" si="3"/>
        <v>0</v>
      </c>
      <c r="U30" s="9">
        <f t="shared" si="4"/>
        <v>0</v>
      </c>
      <c r="V30" s="9">
        <f t="shared" si="5"/>
        <v>0</v>
      </c>
      <c r="W30" s="9">
        <f t="shared" si="6"/>
        <v>51.18</v>
      </c>
      <c r="X30" s="10" t="s">
        <v>104</v>
      </c>
    </row>
    <row r="31" spans="1:24" ht="30" customHeight="1">
      <c r="A31" s="5">
        <v>29</v>
      </c>
      <c r="B31" s="6">
        <v>708508</v>
      </c>
      <c r="C31" s="7" t="s">
        <v>68</v>
      </c>
      <c r="D31" s="6" t="s">
        <v>45</v>
      </c>
      <c r="E31" s="6" t="s">
        <v>27</v>
      </c>
      <c r="F31" s="6">
        <v>4</v>
      </c>
      <c r="G31" s="6"/>
      <c r="H31" s="6">
        <v>45.66</v>
      </c>
      <c r="I31" s="8">
        <f t="shared" si="0"/>
        <v>49.66</v>
      </c>
      <c r="J31" s="6"/>
      <c r="K31" s="7"/>
      <c r="L31" s="6"/>
      <c r="M31" s="7"/>
      <c r="N31" s="6"/>
      <c r="O31" s="6"/>
      <c r="P31" s="6"/>
      <c r="Q31" s="7"/>
      <c r="R31" s="9">
        <f t="shared" si="1"/>
        <v>0</v>
      </c>
      <c r="S31" s="9">
        <f t="shared" si="2"/>
        <v>0</v>
      </c>
      <c r="T31" s="9">
        <f t="shared" si="3"/>
        <v>0</v>
      </c>
      <c r="U31" s="9">
        <f t="shared" si="4"/>
        <v>0</v>
      </c>
      <c r="V31" s="9">
        <f t="shared" si="5"/>
        <v>0</v>
      </c>
      <c r="W31" s="9">
        <f t="shared" si="6"/>
        <v>49.66</v>
      </c>
      <c r="X31" s="10" t="s">
        <v>105</v>
      </c>
    </row>
    <row r="32" spans="1:24" ht="30" customHeight="1">
      <c r="A32" s="5">
        <v>30</v>
      </c>
      <c r="B32" s="6">
        <v>708517</v>
      </c>
      <c r="C32" s="7" t="s">
        <v>71</v>
      </c>
      <c r="D32" s="6" t="s">
        <v>45</v>
      </c>
      <c r="E32" s="6" t="s">
        <v>27</v>
      </c>
      <c r="F32" s="6">
        <v>0</v>
      </c>
      <c r="G32" s="6"/>
      <c r="H32" s="6">
        <v>46.85</v>
      </c>
      <c r="I32" s="8">
        <f t="shared" si="0"/>
        <v>46.85</v>
      </c>
      <c r="J32" s="6"/>
      <c r="K32" s="7"/>
      <c r="L32" s="6"/>
      <c r="M32" s="7"/>
      <c r="N32" s="6"/>
      <c r="O32" s="6"/>
      <c r="P32" s="6"/>
      <c r="Q32" s="7"/>
      <c r="R32" s="9">
        <f t="shared" si="1"/>
        <v>0</v>
      </c>
      <c r="S32" s="9">
        <f t="shared" si="2"/>
        <v>0</v>
      </c>
      <c r="T32" s="9">
        <f t="shared" si="3"/>
        <v>0</v>
      </c>
      <c r="U32" s="9">
        <f t="shared" si="4"/>
        <v>0</v>
      </c>
      <c r="V32" s="9">
        <f t="shared" si="5"/>
        <v>0</v>
      </c>
      <c r="W32" s="9">
        <f t="shared" si="6"/>
        <v>46.85</v>
      </c>
      <c r="X32" s="10" t="s">
        <v>106</v>
      </c>
    </row>
    <row r="33" spans="1:24" ht="30" customHeight="1">
      <c r="A33" s="5">
        <v>31</v>
      </c>
      <c r="B33" s="6">
        <v>708410</v>
      </c>
      <c r="C33" s="7" t="s">
        <v>51</v>
      </c>
      <c r="D33" s="6" t="s">
        <v>45</v>
      </c>
      <c r="E33" s="6" t="s">
        <v>27</v>
      </c>
      <c r="F33" s="6">
        <v>8</v>
      </c>
      <c r="G33" s="6"/>
      <c r="H33" s="6">
        <v>38.53</v>
      </c>
      <c r="I33" s="8">
        <f t="shared" si="0"/>
        <v>46.53</v>
      </c>
      <c r="J33" s="6"/>
      <c r="K33" s="7"/>
      <c r="L33" s="6"/>
      <c r="M33" s="7"/>
      <c r="N33" s="6"/>
      <c r="O33" s="6"/>
      <c r="P33" s="6"/>
      <c r="Q33" s="7"/>
      <c r="R33" s="9">
        <f t="shared" si="1"/>
        <v>0</v>
      </c>
      <c r="S33" s="9">
        <f t="shared" si="2"/>
        <v>0</v>
      </c>
      <c r="T33" s="9">
        <f t="shared" si="3"/>
        <v>0</v>
      </c>
      <c r="U33" s="9">
        <f t="shared" si="4"/>
        <v>0</v>
      </c>
      <c r="V33" s="9">
        <f t="shared" si="5"/>
        <v>0</v>
      </c>
      <c r="W33" s="9">
        <f t="shared" si="6"/>
        <v>46.53</v>
      </c>
      <c r="X33" s="10" t="s">
        <v>107</v>
      </c>
    </row>
    <row r="34" spans="1:24" ht="30" customHeight="1">
      <c r="A34" s="5">
        <v>32</v>
      </c>
      <c r="B34" s="6">
        <v>707431</v>
      </c>
      <c r="C34" s="7" t="s">
        <v>35</v>
      </c>
      <c r="D34" s="6" t="s">
        <v>36</v>
      </c>
      <c r="E34" s="6" t="s">
        <v>27</v>
      </c>
      <c r="F34" s="6">
        <v>4</v>
      </c>
      <c r="G34" s="6"/>
      <c r="H34" s="6">
        <v>42.14</v>
      </c>
      <c r="I34" s="8">
        <f t="shared" si="0"/>
        <v>46.14</v>
      </c>
      <c r="J34" s="6"/>
      <c r="K34" s="7"/>
      <c r="L34" s="6"/>
      <c r="M34" s="7"/>
      <c r="N34" s="6"/>
      <c r="O34" s="6"/>
      <c r="P34" s="6"/>
      <c r="Q34" s="7"/>
      <c r="R34" s="9">
        <f t="shared" si="1"/>
        <v>0</v>
      </c>
      <c r="S34" s="9">
        <f t="shared" si="2"/>
        <v>0</v>
      </c>
      <c r="T34" s="9">
        <f t="shared" si="3"/>
        <v>0</v>
      </c>
      <c r="U34" s="9">
        <f t="shared" si="4"/>
        <v>0</v>
      </c>
      <c r="V34" s="9">
        <f t="shared" si="5"/>
        <v>0</v>
      </c>
      <c r="W34" s="9">
        <f t="shared" si="6"/>
        <v>46.14</v>
      </c>
      <c r="X34" s="10" t="s">
        <v>108</v>
      </c>
    </row>
    <row r="35" spans="1:24" ht="30" customHeight="1">
      <c r="A35" s="5">
        <v>33</v>
      </c>
      <c r="B35" s="6">
        <v>708062</v>
      </c>
      <c r="C35" s="7" t="s">
        <v>56</v>
      </c>
      <c r="D35" s="6" t="s">
        <v>45</v>
      </c>
      <c r="E35" s="6" t="s">
        <v>27</v>
      </c>
      <c r="F35" s="6">
        <v>0</v>
      </c>
      <c r="G35" s="6"/>
      <c r="H35" s="6">
        <v>39.630000000000003</v>
      </c>
      <c r="I35" s="8">
        <f t="shared" si="0"/>
        <v>39.630000000000003</v>
      </c>
      <c r="J35" s="6">
        <v>4</v>
      </c>
      <c r="K35" s="7" t="s">
        <v>24</v>
      </c>
      <c r="L35" s="6"/>
      <c r="M35" s="7"/>
      <c r="N35" s="6"/>
      <c r="O35" s="6"/>
      <c r="P35" s="6"/>
      <c r="Q35" s="7"/>
      <c r="R35" s="9">
        <f t="shared" si="1"/>
        <v>0</v>
      </c>
      <c r="S35" s="9">
        <f t="shared" si="2"/>
        <v>43.63</v>
      </c>
      <c r="T35" s="9">
        <f t="shared" si="3"/>
        <v>0</v>
      </c>
      <c r="U35" s="9">
        <f t="shared" si="4"/>
        <v>0</v>
      </c>
      <c r="V35" s="9">
        <f t="shared" si="5"/>
        <v>0</v>
      </c>
      <c r="W35" s="9">
        <f t="shared" si="6"/>
        <v>43.63</v>
      </c>
      <c r="X35" s="10" t="s">
        <v>108</v>
      </c>
    </row>
    <row r="36" spans="1:24" ht="30" customHeight="1">
      <c r="A36" s="5">
        <v>34</v>
      </c>
      <c r="B36" s="6">
        <v>708294</v>
      </c>
      <c r="C36" s="7" t="s">
        <v>46</v>
      </c>
      <c r="D36" s="6" t="s">
        <v>45</v>
      </c>
      <c r="E36" s="6" t="s">
        <v>27</v>
      </c>
      <c r="F36" s="6">
        <v>0</v>
      </c>
      <c r="G36" s="6"/>
      <c r="H36" s="6">
        <v>39.32</v>
      </c>
      <c r="I36" s="8">
        <f t="shared" si="0"/>
        <v>39.32</v>
      </c>
      <c r="J36" s="6">
        <v>4</v>
      </c>
      <c r="K36" s="7" t="s">
        <v>75</v>
      </c>
      <c r="L36" s="6"/>
      <c r="M36" s="7"/>
      <c r="N36" s="6"/>
      <c r="O36" s="6"/>
      <c r="P36" s="6"/>
      <c r="Q36" s="7"/>
      <c r="R36" s="9">
        <f t="shared" si="1"/>
        <v>0</v>
      </c>
      <c r="S36" s="9">
        <f t="shared" si="2"/>
        <v>0</v>
      </c>
      <c r="T36" s="9">
        <f t="shared" si="3"/>
        <v>0</v>
      </c>
      <c r="U36" s="9">
        <f t="shared" si="4"/>
        <v>43.32</v>
      </c>
      <c r="V36" s="9">
        <f t="shared" si="5"/>
        <v>0</v>
      </c>
      <c r="W36" s="9">
        <f t="shared" si="6"/>
        <v>43.32</v>
      </c>
      <c r="X36" s="10" t="s">
        <v>78</v>
      </c>
    </row>
    <row r="37" spans="1:24" ht="30" customHeight="1">
      <c r="A37" s="5">
        <v>35</v>
      </c>
      <c r="B37" s="6">
        <v>707538</v>
      </c>
      <c r="C37" s="7" t="s">
        <v>42</v>
      </c>
      <c r="D37" s="6" t="s">
        <v>36</v>
      </c>
      <c r="E37" s="6" t="s">
        <v>27</v>
      </c>
      <c r="F37" s="6">
        <v>0</v>
      </c>
      <c r="G37" s="6"/>
      <c r="H37" s="6">
        <v>42.97</v>
      </c>
      <c r="I37" s="8">
        <f t="shared" si="0"/>
        <v>42.97</v>
      </c>
      <c r="J37" s="6"/>
      <c r="K37" s="7"/>
      <c r="L37" s="6"/>
      <c r="M37" s="6"/>
      <c r="N37" s="6"/>
      <c r="O37" s="6"/>
      <c r="P37" s="6"/>
      <c r="Q37" s="13"/>
      <c r="R37" s="9">
        <f t="shared" si="1"/>
        <v>0</v>
      </c>
      <c r="S37" s="9">
        <f t="shared" si="2"/>
        <v>0</v>
      </c>
      <c r="T37" s="9">
        <f t="shared" si="3"/>
        <v>0</v>
      </c>
      <c r="U37" s="9">
        <f t="shared" si="4"/>
        <v>0</v>
      </c>
      <c r="V37" s="9">
        <f t="shared" si="5"/>
        <v>0</v>
      </c>
      <c r="W37" s="9">
        <f t="shared" si="6"/>
        <v>42.97</v>
      </c>
      <c r="X37" s="10" t="s">
        <v>110</v>
      </c>
    </row>
    <row r="38" spans="1:24" ht="30" customHeight="1">
      <c r="A38" s="5">
        <v>36</v>
      </c>
      <c r="B38" s="6">
        <v>707548</v>
      </c>
      <c r="C38" s="7" t="s">
        <v>40</v>
      </c>
      <c r="D38" s="6" t="s">
        <v>36</v>
      </c>
      <c r="E38" s="6" t="s">
        <v>27</v>
      </c>
      <c r="F38" s="6">
        <v>8</v>
      </c>
      <c r="G38" s="6"/>
      <c r="H38" s="6">
        <v>33.92</v>
      </c>
      <c r="I38" s="8">
        <f t="shared" si="0"/>
        <v>41.92</v>
      </c>
      <c r="J38" s="6"/>
      <c r="K38" s="7"/>
      <c r="L38" s="6"/>
      <c r="M38" s="7"/>
      <c r="N38" s="6"/>
      <c r="O38" s="6"/>
      <c r="P38" s="6"/>
      <c r="Q38" s="7"/>
      <c r="R38" s="9">
        <f t="shared" si="1"/>
        <v>0</v>
      </c>
      <c r="S38" s="9">
        <f t="shared" si="2"/>
        <v>0</v>
      </c>
      <c r="T38" s="9">
        <f t="shared" si="3"/>
        <v>0</v>
      </c>
      <c r="U38" s="9">
        <f t="shared" si="4"/>
        <v>0</v>
      </c>
      <c r="V38" s="9">
        <f t="shared" si="5"/>
        <v>0</v>
      </c>
      <c r="W38" s="9">
        <f t="shared" si="6"/>
        <v>41.92</v>
      </c>
      <c r="X38" s="10" t="s">
        <v>109</v>
      </c>
    </row>
    <row r="39" spans="1:24" ht="30" customHeight="1">
      <c r="A39" s="5">
        <v>37</v>
      </c>
      <c r="B39" s="6">
        <v>708516</v>
      </c>
      <c r="C39" s="7" t="s">
        <v>59</v>
      </c>
      <c r="D39" s="6" t="s">
        <v>45</v>
      </c>
      <c r="E39" s="6" t="s">
        <v>27</v>
      </c>
      <c r="F39" s="6">
        <v>0</v>
      </c>
      <c r="G39" s="6"/>
      <c r="H39" s="6">
        <v>33.43</v>
      </c>
      <c r="I39" s="8">
        <f t="shared" si="0"/>
        <v>33.43</v>
      </c>
      <c r="J39" s="6"/>
      <c r="K39" s="7"/>
      <c r="L39" s="6"/>
      <c r="M39" s="7"/>
      <c r="N39" s="6"/>
      <c r="O39" s="6"/>
      <c r="P39" s="6"/>
      <c r="Q39" s="7"/>
      <c r="R39" s="9">
        <f t="shared" si="1"/>
        <v>0</v>
      </c>
      <c r="S39" s="9">
        <f t="shared" si="2"/>
        <v>0</v>
      </c>
      <c r="T39" s="9">
        <f t="shared" si="3"/>
        <v>0</v>
      </c>
      <c r="U39" s="9">
        <f t="shared" si="4"/>
        <v>0</v>
      </c>
      <c r="V39" s="9">
        <f t="shared" si="5"/>
        <v>0</v>
      </c>
      <c r="W39" s="9">
        <f t="shared" si="6"/>
        <v>33.43</v>
      </c>
      <c r="X39" s="10" t="s">
        <v>78</v>
      </c>
    </row>
    <row r="40" spans="1:24" ht="30" customHeight="1">
      <c r="A40" s="5">
        <v>38</v>
      </c>
      <c r="B40" s="7">
        <v>708491</v>
      </c>
      <c r="C40" s="7" t="s">
        <v>65</v>
      </c>
      <c r="D40" s="6" t="s">
        <v>45</v>
      </c>
      <c r="E40" s="6" t="s">
        <v>27</v>
      </c>
      <c r="F40" s="12">
        <v>0</v>
      </c>
      <c r="G40" s="6"/>
      <c r="H40" s="12">
        <v>32.75</v>
      </c>
      <c r="I40" s="8">
        <f t="shared" si="0"/>
        <v>32.75</v>
      </c>
      <c r="J40" s="6"/>
      <c r="K40" s="7"/>
      <c r="L40" s="6"/>
      <c r="M40" s="7"/>
      <c r="N40" s="12"/>
      <c r="O40" s="12"/>
      <c r="P40" s="12"/>
      <c r="Q40" s="13"/>
      <c r="R40" s="9">
        <f t="shared" si="1"/>
        <v>0</v>
      </c>
      <c r="S40" s="9">
        <f t="shared" si="2"/>
        <v>0</v>
      </c>
      <c r="T40" s="9">
        <f t="shared" si="3"/>
        <v>0</v>
      </c>
      <c r="U40" s="9">
        <f t="shared" si="4"/>
        <v>0</v>
      </c>
      <c r="V40" s="9">
        <f t="shared" si="5"/>
        <v>0</v>
      </c>
      <c r="W40" s="9">
        <f t="shared" si="6"/>
        <v>32.75</v>
      </c>
      <c r="X40" s="10" t="s">
        <v>78</v>
      </c>
    </row>
    <row r="41" spans="1:24" ht="35.25" customHeight="1">
      <c r="A41" s="5">
        <v>39</v>
      </c>
      <c r="B41" s="6">
        <v>708453</v>
      </c>
      <c r="C41" s="7" t="s">
        <v>74</v>
      </c>
      <c r="D41" s="6" t="s">
        <v>45</v>
      </c>
      <c r="E41" s="6" t="s">
        <v>27</v>
      </c>
      <c r="F41" s="6">
        <v>0</v>
      </c>
      <c r="G41" s="6"/>
      <c r="H41" s="6">
        <v>29.14</v>
      </c>
      <c r="I41" s="8">
        <f t="shared" si="0"/>
        <v>29.14</v>
      </c>
      <c r="J41" s="6"/>
      <c r="K41" s="7"/>
      <c r="L41" s="6"/>
      <c r="M41" s="7"/>
      <c r="N41" s="6"/>
      <c r="O41" s="6"/>
      <c r="P41" s="6"/>
      <c r="Q41" s="7"/>
      <c r="R41" s="9">
        <f t="shared" si="1"/>
        <v>0</v>
      </c>
      <c r="S41" s="9">
        <f t="shared" si="2"/>
        <v>0</v>
      </c>
      <c r="T41" s="9">
        <f t="shared" si="3"/>
        <v>0</v>
      </c>
      <c r="U41" s="9">
        <f t="shared" si="4"/>
        <v>0</v>
      </c>
      <c r="V41" s="9">
        <f t="shared" si="5"/>
        <v>0</v>
      </c>
      <c r="W41" s="9">
        <f t="shared" si="6"/>
        <v>29.14</v>
      </c>
      <c r="X41" s="10" t="s">
        <v>78</v>
      </c>
    </row>
    <row r="42" spans="1:24" ht="30" customHeight="1"/>
    <row r="43" spans="1:24" ht="30" customHeight="1"/>
  </sheetData>
  <sortState ref="B3:X41">
    <sortCondition descending="1" ref="G3:G41"/>
    <sortCondition descending="1" ref="W3:W41"/>
  </sortState>
  <mergeCells count="1">
    <mergeCell ref="A1:X1"/>
  </mergeCells>
  <conditionalFormatting sqref="R3:W11">
    <cfRule type="cellIs" dxfId="6" priority="7" stopIfTrue="1" operator="equal">
      <formula>0</formula>
    </cfRule>
  </conditionalFormatting>
  <conditionalFormatting sqref="R12:W20">
    <cfRule type="cellIs" dxfId="5" priority="5" stopIfTrue="1" operator="equal">
      <formula>0</formula>
    </cfRule>
  </conditionalFormatting>
  <conditionalFormatting sqref="R12:W20">
    <cfRule type="cellIs" dxfId="4" priority="4" stopIfTrue="1" operator="equal">
      <formula>0</formula>
    </cfRule>
  </conditionalFormatting>
  <conditionalFormatting sqref="R21:W29">
    <cfRule type="cellIs" dxfId="3" priority="3" stopIfTrue="1" operator="equal">
      <formula>0</formula>
    </cfRule>
  </conditionalFormatting>
  <conditionalFormatting sqref="R30:W38">
    <cfRule type="cellIs" dxfId="2" priority="2" stopIfTrue="1" operator="equal">
      <formula>0</formula>
    </cfRule>
  </conditionalFormatting>
  <conditionalFormatting sqref="R39:W41">
    <cfRule type="cellIs" dxfId="1" priority="1" stopIfTrue="1" operator="equal">
      <formula>0</formula>
    </cfRule>
  </conditionalFormatting>
  <pageMargins left="0.2" right="0.23622047244094491" top="0.35" bottom="0.44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"/>
  <sheetViews>
    <sheetView topLeftCell="B1" zoomScaleNormal="100" workbookViewId="0">
      <selection sqref="A1:X1"/>
    </sheetView>
  </sheetViews>
  <sheetFormatPr defaultColWidth="9.109375" defaultRowHeight="13.8"/>
  <cols>
    <col min="1" max="1" width="3.44140625" style="14" customWidth="1"/>
    <col min="2" max="2" width="6.6640625" style="4" customWidth="1"/>
    <col min="3" max="3" width="13" style="4" customWidth="1"/>
    <col min="4" max="4" width="4.88671875" style="4" customWidth="1"/>
    <col min="5" max="5" width="14.33203125" style="4" customWidth="1"/>
    <col min="6" max="6" width="4.5546875" style="4" customWidth="1"/>
    <col min="7" max="7" width="4.44140625" style="4" customWidth="1"/>
    <col min="8" max="8" width="6.109375" style="4" customWidth="1"/>
    <col min="9" max="9" width="6.6640625" style="4" customWidth="1"/>
    <col min="10" max="10" width="3.33203125" style="4" customWidth="1"/>
    <col min="11" max="11" width="10.44140625" style="4" customWidth="1"/>
    <col min="12" max="12" width="4.5546875" style="4" customWidth="1"/>
    <col min="13" max="13" width="10.44140625" style="4" customWidth="1"/>
    <col min="14" max="14" width="4.109375" style="4" customWidth="1"/>
    <col min="15" max="15" width="3.44140625" style="4" customWidth="1"/>
    <col min="16" max="16" width="4.33203125" style="4" customWidth="1"/>
    <col min="17" max="17" width="4.44140625" style="4" customWidth="1"/>
    <col min="18" max="18" width="8.44140625" style="4" customWidth="1"/>
    <col min="19" max="19" width="8" style="4" customWidth="1"/>
    <col min="20" max="20" width="7.109375" style="4" customWidth="1"/>
    <col min="21" max="22" width="10.33203125" style="4" customWidth="1"/>
    <col min="23" max="23" width="8.5546875" style="4" hidden="1" customWidth="1"/>
    <col min="24" max="24" width="24.44140625" style="4" customWidth="1"/>
    <col min="25" max="16384" width="9.109375" style="4"/>
  </cols>
  <sheetData>
    <row r="1" spans="1:24" s="1" customFormat="1" ht="59.25" customHeight="1">
      <c r="A1" s="16" t="s">
        <v>112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27.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111</v>
      </c>
    </row>
    <row r="3" spans="1:24" s="11" customFormat="1" ht="20.399999999999999">
      <c r="A3" s="5">
        <v>1</v>
      </c>
      <c r="B3" s="6">
        <v>707161</v>
      </c>
      <c r="C3" s="7" t="s">
        <v>25</v>
      </c>
      <c r="D3" s="6" t="s">
        <v>26</v>
      </c>
      <c r="E3" s="6" t="s">
        <v>27</v>
      </c>
      <c r="F3" s="6">
        <v>12</v>
      </c>
      <c r="G3" s="6"/>
      <c r="H3" s="6">
        <v>90.14</v>
      </c>
      <c r="I3" s="8">
        <f t="shared" ref="I3:I10" si="0">SUM(H3,G3,F3)</f>
        <v>102.14</v>
      </c>
      <c r="J3" s="6"/>
      <c r="K3" s="7"/>
      <c r="L3" s="6"/>
      <c r="M3" s="7"/>
      <c r="N3" s="6"/>
      <c r="O3" s="6"/>
      <c r="P3" s="6"/>
      <c r="Q3" s="7"/>
      <c r="R3" s="9">
        <f t="shared" ref="R3:R10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9">
        <f t="shared" ref="S3:S10" si="2" xml:space="preserve"> IF(AND(K3 = "ΚΟΖΑΝΗΣ",M3 = "ΚΟΖΑΝΗΣ"), SUM(I3,J3,L3),  IF(K3 = "ΚΟΖΑΝΗΣ", SUM(I3,J3), 0) + IF(M3 = "ΚΟΖΑΝΗΣ", SUM(I3,L3),0)) + IF(O3 = "ΚΟΖΑΝΗΣ", N3, 0)  + IF(Q3 = "ΚΟΖΑΝΗΣ", P3, 0)</f>
        <v>0</v>
      </c>
      <c r="T3" s="9">
        <f t="shared" ref="T3:T10" si="3" xml:space="preserve"> IF(AND(K3 = "ΒΟΙΟΥ",M3 = "ΒΟΙΟΥ"), SUM(I3,J3,L3),  IF(K3 = "ΒΟΙΟΥ", SUM(I3,J3), 0) + IF(M3 = "ΒΟΙΟΥ", SUM(I3,L3),0)) + IF(O3 = "ΒΟΙΟΥ", N3, 0)  + IF(Q3 = "ΒΟΙΟΥ", P3, 0)</f>
        <v>0</v>
      </c>
      <c r="U3" s="9">
        <f t="shared" ref="U3:U10" si="4" xml:space="preserve"> IF(AND($K3 = "ΣΕΡΒΙΩΝ",$M3 = "ΣΕΡΒΙΩΝ"), SUM($I3,$J3,$L3),  IF($K3 = "ΣΕΡΒΙΩΝ", SUM($I3,$J3), 0) + IF($M3 = "ΣΕΡΒΙΩΝ", SUM($I3,$L3),0)) + IF($O3 = "ΣΕΡΒΙΩΝ", $N3, 0)  + IF($Q3 = "ΣΕΡΒΙΩΝ",$P3, 0)</f>
        <v>0</v>
      </c>
      <c r="V3" s="9">
        <f t="shared" ref="V3:V10" si="5" xml:space="preserve"> IF(AND($K3 = "ΒΕΛΒΕΝΤΟΥ",$M3 = "ΒΕΛΒΕΝΤΟΥ"), SUM($I3,$J3,$L3),  IF($K3 = "ΒΕΛΒΕΝΤΟΥ", SUM($I3,$J3), 0) + IF($M3 = "ΒΕΛΒΕΝΤΟΥ", SUM($I3,$L3),0)) + IF($O3 = "ΒΕΛΒΕΝΤΟΥ", $N3, 0)  + IF($Q3 = "ΒΕΛΒΕΝΤΟΥ",$P3, 0)</f>
        <v>0</v>
      </c>
      <c r="W3" s="9">
        <f t="shared" ref="W3:W10" si="6">MAX(R3:V3,I3)</f>
        <v>102.14</v>
      </c>
      <c r="X3" s="10" t="s">
        <v>114</v>
      </c>
    </row>
    <row r="4" spans="1:24" s="11" customFormat="1" ht="20.399999999999999">
      <c r="A4" s="5">
        <v>2</v>
      </c>
      <c r="B4" s="6">
        <v>707173</v>
      </c>
      <c r="C4" s="7" t="s">
        <v>28</v>
      </c>
      <c r="D4" s="6" t="s">
        <v>26</v>
      </c>
      <c r="E4" s="6" t="s">
        <v>27</v>
      </c>
      <c r="F4" s="6">
        <v>12</v>
      </c>
      <c r="G4" s="6"/>
      <c r="H4" s="6">
        <v>50.89</v>
      </c>
      <c r="I4" s="8">
        <f t="shared" si="0"/>
        <v>62.89</v>
      </c>
      <c r="J4" s="6"/>
      <c r="K4" s="7"/>
      <c r="L4" s="6"/>
      <c r="M4" s="7"/>
      <c r="N4" s="6"/>
      <c r="O4" s="6"/>
      <c r="P4" s="6"/>
      <c r="Q4" s="7"/>
      <c r="R4" s="9">
        <f t="shared" si="1"/>
        <v>0</v>
      </c>
      <c r="S4" s="9">
        <f t="shared" si="2"/>
        <v>0</v>
      </c>
      <c r="T4" s="9">
        <f t="shared" si="3"/>
        <v>0</v>
      </c>
      <c r="U4" s="9">
        <f t="shared" si="4"/>
        <v>0</v>
      </c>
      <c r="V4" s="9">
        <f t="shared" si="5"/>
        <v>0</v>
      </c>
      <c r="W4" s="9">
        <f t="shared" si="6"/>
        <v>62.89</v>
      </c>
      <c r="X4" s="10" t="s">
        <v>115</v>
      </c>
    </row>
    <row r="5" spans="1:24" s="11" customFormat="1" ht="20.399999999999999">
      <c r="A5" s="5">
        <v>3</v>
      </c>
      <c r="B5" s="6">
        <v>707153</v>
      </c>
      <c r="C5" s="7" t="s">
        <v>34</v>
      </c>
      <c r="D5" s="6" t="s">
        <v>26</v>
      </c>
      <c r="E5" s="6" t="s">
        <v>27</v>
      </c>
      <c r="F5" s="6">
        <v>4</v>
      </c>
      <c r="G5" s="6"/>
      <c r="H5" s="6">
        <v>53.36</v>
      </c>
      <c r="I5" s="8">
        <f t="shared" si="0"/>
        <v>57.36</v>
      </c>
      <c r="J5" s="6"/>
      <c r="K5" s="7"/>
      <c r="L5" s="6"/>
      <c r="M5" s="6"/>
      <c r="N5" s="6"/>
      <c r="O5" s="6"/>
      <c r="P5" s="6"/>
      <c r="Q5" s="13"/>
      <c r="R5" s="9">
        <f t="shared" si="1"/>
        <v>0</v>
      </c>
      <c r="S5" s="9">
        <f t="shared" si="2"/>
        <v>0</v>
      </c>
      <c r="T5" s="9">
        <f t="shared" si="3"/>
        <v>0</v>
      </c>
      <c r="U5" s="9">
        <f t="shared" si="4"/>
        <v>0</v>
      </c>
      <c r="V5" s="9">
        <f t="shared" si="5"/>
        <v>0</v>
      </c>
      <c r="W5" s="9">
        <f t="shared" si="6"/>
        <v>57.36</v>
      </c>
      <c r="X5" s="10" t="s">
        <v>116</v>
      </c>
    </row>
    <row r="6" spans="1:24" ht="20.399999999999999">
      <c r="A6" s="5">
        <v>4</v>
      </c>
      <c r="B6" s="6">
        <v>707158</v>
      </c>
      <c r="C6" s="7" t="s">
        <v>33</v>
      </c>
      <c r="D6" s="6" t="s">
        <v>26</v>
      </c>
      <c r="E6" s="6" t="s">
        <v>27</v>
      </c>
      <c r="F6" s="6">
        <v>12</v>
      </c>
      <c r="G6" s="6"/>
      <c r="H6" s="6">
        <v>43.88</v>
      </c>
      <c r="I6" s="8">
        <f t="shared" si="0"/>
        <v>55.88</v>
      </c>
      <c r="J6" s="6"/>
      <c r="K6" s="7"/>
      <c r="L6" s="6"/>
      <c r="M6" s="6"/>
      <c r="N6" s="6"/>
      <c r="O6" s="6"/>
      <c r="P6" s="6"/>
      <c r="Q6" s="13"/>
      <c r="R6" s="9">
        <f t="shared" si="1"/>
        <v>0</v>
      </c>
      <c r="S6" s="9">
        <f t="shared" si="2"/>
        <v>0</v>
      </c>
      <c r="T6" s="9">
        <f t="shared" si="3"/>
        <v>0</v>
      </c>
      <c r="U6" s="9">
        <f t="shared" si="4"/>
        <v>0</v>
      </c>
      <c r="V6" s="9">
        <f t="shared" si="5"/>
        <v>0</v>
      </c>
      <c r="W6" s="9">
        <f t="shared" si="6"/>
        <v>55.88</v>
      </c>
      <c r="X6" s="10" t="s">
        <v>117</v>
      </c>
    </row>
    <row r="7" spans="1:24" s="11" customFormat="1" ht="20.399999999999999">
      <c r="A7" s="5">
        <v>5</v>
      </c>
      <c r="B7" s="6">
        <v>707169</v>
      </c>
      <c r="C7" s="7" t="s">
        <v>32</v>
      </c>
      <c r="D7" s="6" t="s">
        <v>26</v>
      </c>
      <c r="E7" s="6" t="s">
        <v>27</v>
      </c>
      <c r="F7" s="6">
        <v>12</v>
      </c>
      <c r="G7" s="6"/>
      <c r="H7" s="6">
        <v>37.96</v>
      </c>
      <c r="I7" s="8">
        <f t="shared" si="0"/>
        <v>49.96</v>
      </c>
      <c r="J7" s="6"/>
      <c r="K7" s="7"/>
      <c r="L7" s="6"/>
      <c r="M7" s="7"/>
      <c r="N7" s="6"/>
      <c r="O7" s="6"/>
      <c r="P7" s="6"/>
      <c r="Q7" s="7"/>
      <c r="R7" s="9">
        <f t="shared" si="1"/>
        <v>0</v>
      </c>
      <c r="S7" s="9">
        <f t="shared" si="2"/>
        <v>0</v>
      </c>
      <c r="T7" s="9">
        <f t="shared" si="3"/>
        <v>0</v>
      </c>
      <c r="U7" s="9">
        <f t="shared" si="4"/>
        <v>0</v>
      </c>
      <c r="V7" s="9">
        <f t="shared" si="5"/>
        <v>0</v>
      </c>
      <c r="W7" s="9">
        <f t="shared" si="6"/>
        <v>49.96</v>
      </c>
      <c r="X7" s="10" t="s">
        <v>118</v>
      </c>
    </row>
    <row r="8" spans="1:24" s="11" customFormat="1" ht="20.399999999999999">
      <c r="A8" s="5">
        <v>6</v>
      </c>
      <c r="B8" s="7">
        <v>707183</v>
      </c>
      <c r="C8" s="7" t="s">
        <v>29</v>
      </c>
      <c r="D8" s="6" t="s">
        <v>26</v>
      </c>
      <c r="E8" s="6" t="s">
        <v>27</v>
      </c>
      <c r="F8" s="12">
        <v>12</v>
      </c>
      <c r="G8" s="6"/>
      <c r="H8" s="12">
        <v>35.04</v>
      </c>
      <c r="I8" s="8">
        <f t="shared" si="0"/>
        <v>47.04</v>
      </c>
      <c r="J8" s="6"/>
      <c r="K8" s="7"/>
      <c r="L8" s="6"/>
      <c r="M8" s="7"/>
      <c r="N8" s="12"/>
      <c r="O8" s="12"/>
      <c r="P8" s="12"/>
      <c r="Q8" s="13"/>
      <c r="R8" s="9">
        <f t="shared" si="1"/>
        <v>0</v>
      </c>
      <c r="S8" s="9">
        <f t="shared" si="2"/>
        <v>0</v>
      </c>
      <c r="T8" s="9">
        <f t="shared" si="3"/>
        <v>0</v>
      </c>
      <c r="U8" s="9">
        <f t="shared" si="4"/>
        <v>0</v>
      </c>
      <c r="V8" s="9">
        <f t="shared" si="5"/>
        <v>0</v>
      </c>
      <c r="W8" s="9">
        <f t="shared" si="6"/>
        <v>47.04</v>
      </c>
      <c r="X8" s="10" t="s">
        <v>119</v>
      </c>
    </row>
    <row r="9" spans="1:24" s="11" customFormat="1" ht="20.399999999999999">
      <c r="A9" s="5">
        <v>7</v>
      </c>
      <c r="B9" s="6">
        <v>707196</v>
      </c>
      <c r="C9" s="7" t="s">
        <v>31</v>
      </c>
      <c r="D9" s="6" t="s">
        <v>26</v>
      </c>
      <c r="E9" s="6" t="s">
        <v>27</v>
      </c>
      <c r="F9" s="6">
        <v>4</v>
      </c>
      <c r="G9" s="6"/>
      <c r="H9" s="6">
        <v>41.42</v>
      </c>
      <c r="I9" s="8">
        <f t="shared" si="0"/>
        <v>45.42</v>
      </c>
      <c r="J9" s="6"/>
      <c r="K9" s="7"/>
      <c r="L9" s="6"/>
      <c r="M9" s="7"/>
      <c r="N9" s="6"/>
      <c r="O9" s="6"/>
      <c r="P9" s="6"/>
      <c r="Q9" s="7"/>
      <c r="R9" s="9">
        <f t="shared" si="1"/>
        <v>0</v>
      </c>
      <c r="S9" s="9">
        <f t="shared" si="2"/>
        <v>0</v>
      </c>
      <c r="T9" s="9">
        <f t="shared" si="3"/>
        <v>0</v>
      </c>
      <c r="U9" s="9">
        <f t="shared" si="4"/>
        <v>0</v>
      </c>
      <c r="V9" s="9">
        <f t="shared" si="5"/>
        <v>0</v>
      </c>
      <c r="W9" s="9">
        <f t="shared" si="6"/>
        <v>45.42</v>
      </c>
      <c r="X9" s="10" t="s">
        <v>120</v>
      </c>
    </row>
    <row r="10" spans="1:24" s="11" customFormat="1" ht="20.399999999999999">
      <c r="A10" s="5">
        <v>8</v>
      </c>
      <c r="B10" s="6">
        <v>707164</v>
      </c>
      <c r="C10" s="7" t="s">
        <v>30</v>
      </c>
      <c r="D10" s="6" t="s">
        <v>26</v>
      </c>
      <c r="E10" s="6" t="s">
        <v>27</v>
      </c>
      <c r="F10" s="6">
        <v>8</v>
      </c>
      <c r="G10" s="6"/>
      <c r="H10" s="6">
        <v>34.299999999999997</v>
      </c>
      <c r="I10" s="8">
        <f t="shared" si="0"/>
        <v>42.3</v>
      </c>
      <c r="J10" s="6"/>
      <c r="K10" s="7"/>
      <c r="L10" s="6"/>
      <c r="M10" s="7"/>
      <c r="N10" s="6"/>
      <c r="O10" s="6"/>
      <c r="P10" s="6"/>
      <c r="Q10" s="7"/>
      <c r="R10" s="9">
        <f t="shared" si="1"/>
        <v>0</v>
      </c>
      <c r="S10" s="9">
        <f t="shared" si="2"/>
        <v>0</v>
      </c>
      <c r="T10" s="9">
        <f t="shared" si="3"/>
        <v>0</v>
      </c>
      <c r="U10" s="9">
        <f t="shared" si="4"/>
        <v>0</v>
      </c>
      <c r="V10" s="9">
        <f t="shared" si="5"/>
        <v>0</v>
      </c>
      <c r="W10" s="9">
        <f t="shared" si="6"/>
        <v>42.3</v>
      </c>
      <c r="X10" s="15" t="s">
        <v>121</v>
      </c>
    </row>
  </sheetData>
  <sortState ref="B3:X10">
    <sortCondition descending="1" ref="W3:W10"/>
  </sortState>
  <mergeCells count="1">
    <mergeCell ref="A1:X1"/>
  </mergeCells>
  <conditionalFormatting sqref="R3:W10">
    <cfRule type="cellIs" dxfId="0" priority="5" stopIfTrue="1" operator="equal">
      <formula>0</formula>
    </cfRule>
  </conditionalFormatting>
  <pageMargins left="0.2" right="0.23622047244094491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ΤΕ ΠΕ70</vt:lpstr>
      <vt:lpstr>ΤΕ ΠΕ60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HP</cp:lastModifiedBy>
  <cp:lastPrinted>2020-08-31T12:59:14Z</cp:lastPrinted>
  <dcterms:created xsi:type="dcterms:W3CDTF">2020-08-31T05:50:05Z</dcterms:created>
  <dcterms:modified xsi:type="dcterms:W3CDTF">2020-08-31T18:34:03Z</dcterms:modified>
</cp:coreProperties>
</file>