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24226"/>
  <xr:revisionPtr revIDLastSave="0" documentId="13_ncr:1_{C07622D4-4884-4CB3-8EDB-6BE76AEBFE6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ΠΕ60 ΑΠΟΣΠΑΣΕΙΣ " sheetId="12" r:id="rId1"/>
  </sheets>
  <definedNames>
    <definedName name="_xlnm._FilterDatabase" localSheetId="0" hidden="1">'ΠΕ60 ΑΠΟΣΠΑΣΕΙΣ '!$A$2:$V$13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5" i="12" l="1"/>
  <c r="V25" i="12" s="1"/>
  <c r="Q25" i="12"/>
  <c r="R25" i="12"/>
  <c r="S25" i="12"/>
  <c r="T25" i="12"/>
  <c r="U25" i="12"/>
  <c r="H9" i="12"/>
  <c r="V9" i="12" s="1"/>
  <c r="Q9" i="12"/>
  <c r="S9" i="12"/>
  <c r="T9" i="12"/>
  <c r="U9" i="12"/>
  <c r="H20" i="12"/>
  <c r="R20" i="12"/>
  <c r="S20" i="12"/>
  <c r="T20" i="12"/>
  <c r="U20" i="12"/>
  <c r="H10" i="12"/>
  <c r="V10" i="12" s="1"/>
  <c r="Q10" i="12"/>
  <c r="R10" i="12"/>
  <c r="S10" i="12"/>
  <c r="T10" i="12"/>
  <c r="U10" i="12"/>
  <c r="H8" i="12"/>
  <c r="Q8" i="12"/>
  <c r="S8" i="12"/>
  <c r="T8" i="12"/>
  <c r="U8" i="12"/>
  <c r="H22" i="12"/>
  <c r="R22" i="12" s="1"/>
  <c r="Q22" i="12"/>
  <c r="S22" i="12"/>
  <c r="T22" i="12"/>
  <c r="U22" i="12"/>
  <c r="H23" i="12"/>
  <c r="V23" i="12" s="1"/>
  <c r="Q23" i="12"/>
  <c r="R23" i="12"/>
  <c r="S23" i="12"/>
  <c r="T23" i="12"/>
  <c r="U23" i="12"/>
  <c r="H11" i="12"/>
  <c r="V11" i="12" s="1"/>
  <c r="Q11" i="12"/>
  <c r="S11" i="12"/>
  <c r="T11" i="12"/>
  <c r="U11" i="12"/>
  <c r="H14" i="12"/>
  <c r="Q14" i="12"/>
  <c r="S14" i="12"/>
  <c r="T14" i="12"/>
  <c r="U14" i="12"/>
  <c r="H17" i="12"/>
  <c r="V17" i="12" s="1"/>
  <c r="Q17" i="12"/>
  <c r="R17" i="12"/>
  <c r="S17" i="12"/>
  <c r="T17" i="12"/>
  <c r="U17" i="12"/>
  <c r="H15" i="12"/>
  <c r="Q15" i="12"/>
  <c r="S15" i="12"/>
  <c r="T15" i="12"/>
  <c r="U15" i="12"/>
  <c r="H24" i="12"/>
  <c r="V24" i="12" s="1"/>
  <c r="Q24" i="12"/>
  <c r="R24" i="12"/>
  <c r="S24" i="12"/>
  <c r="T24" i="12"/>
  <c r="U24" i="12"/>
  <c r="H7" i="12"/>
  <c r="V7" i="12" s="1"/>
  <c r="R7" i="12"/>
  <c r="S7" i="12"/>
  <c r="T7" i="12"/>
  <c r="U7" i="12"/>
  <c r="H12" i="12"/>
  <c r="V12" i="12" s="1"/>
  <c r="R12" i="12"/>
  <c r="S12" i="12"/>
  <c r="T12" i="12"/>
  <c r="U12" i="12"/>
  <c r="H18" i="12"/>
  <c r="V18" i="12" s="1"/>
  <c r="Q18" i="12"/>
  <c r="S18" i="12"/>
  <c r="T18" i="12"/>
  <c r="U18" i="12"/>
  <c r="Q20" i="12" l="1"/>
  <c r="V20" i="12"/>
  <c r="R8" i="12"/>
  <c r="V8" i="12"/>
  <c r="R14" i="12"/>
  <c r="V14" i="12"/>
  <c r="R15" i="12"/>
  <c r="V15" i="12"/>
  <c r="R9" i="12"/>
  <c r="R11" i="12"/>
  <c r="Q12" i="12"/>
  <c r="Q7" i="12"/>
  <c r="R18" i="12"/>
  <c r="H21" i="12"/>
  <c r="V21" i="12" s="1"/>
  <c r="Q21" i="12"/>
  <c r="R21" i="12"/>
  <c r="S21" i="12"/>
  <c r="T21" i="12"/>
  <c r="U21" i="12"/>
  <c r="H19" i="12" l="1"/>
  <c r="V19" i="12" s="1"/>
  <c r="Q19" i="12"/>
  <c r="R19" i="12"/>
  <c r="S19" i="12"/>
  <c r="T19" i="12"/>
  <c r="U19" i="12"/>
  <c r="Q5" i="12"/>
  <c r="S5" i="12"/>
  <c r="T5" i="12"/>
  <c r="U5" i="12"/>
  <c r="H5" i="12"/>
  <c r="V5" i="12" s="1"/>
  <c r="H16" i="12"/>
  <c r="V16" i="12" s="1"/>
  <c r="Q3" i="12"/>
  <c r="R3" i="12"/>
  <c r="T3" i="12"/>
  <c r="U3" i="12"/>
  <c r="H3" i="12"/>
  <c r="V3" i="12" s="1"/>
  <c r="Q13" i="12"/>
  <c r="R13" i="12"/>
  <c r="T13" i="12"/>
  <c r="U13" i="12"/>
  <c r="H13" i="12"/>
  <c r="V13" i="12" s="1"/>
  <c r="H4" i="12"/>
  <c r="V4" i="12" s="1"/>
  <c r="H6" i="12"/>
  <c r="Q16" i="12"/>
  <c r="S16" i="12"/>
  <c r="T16" i="12"/>
  <c r="U16" i="12"/>
  <c r="U4" i="12"/>
  <c r="U6" i="12"/>
  <c r="T4" i="12"/>
  <c r="T6" i="12"/>
  <c r="Q6" i="12"/>
  <c r="S6" i="12"/>
  <c r="Q4" i="12"/>
  <c r="S4" i="12"/>
  <c r="R6" i="12" l="1"/>
  <c r="V6" i="12"/>
  <c r="R16" i="12"/>
  <c r="R5" i="12"/>
  <c r="R4" i="12"/>
  <c r="S13" i="12"/>
  <c r="S3" i="12"/>
</calcChain>
</file>

<file path=xl/sharedStrings.xml><?xml version="1.0" encoding="utf-8"?>
<sst xmlns="http://schemas.openxmlformats.org/spreadsheetml/2006/main" count="118" uniqueCount="80">
  <si>
    <t>ΟΝΟΜΑΤΕΠΩΝΥΜΟ</t>
  </si>
  <si>
    <t>ΑΜ</t>
  </si>
  <si>
    <t xml:space="preserve">ΜΟΡΙΑ ΕΝΤΟΠΙΟΤΗΤΑΣ </t>
  </si>
  <si>
    <t>ΔΗΜΟΣ ΕΝΤΟΠΙΟΤΗΤΑΣ</t>
  </si>
  <si>
    <t>ΜΟΡΙΑ ΣΥΝΥΠΗΡΕΤΗΣΗΣ</t>
  </si>
  <si>
    <t>ΔΗΜΟΣ ΣΥΝΥΠΗΡΕΤΗΣΗΣ</t>
  </si>
  <si>
    <t>ΣΥΝΟΛΟ ΔΗΜΟΣ ΒΟΙΟΥ</t>
  </si>
  <si>
    <t>ΣΥΝΟΛΟ ΔΗΜΟΣ  ΚΟΖΑΝΗΣ</t>
  </si>
  <si>
    <t>ΣΥΝΟΛΟ ΔΗΜΟΣ ΕΟΡΔΑΙΑΣ</t>
  </si>
  <si>
    <t>ΑΑ</t>
  </si>
  <si>
    <t>ΟΡΓΑΝΙΚΗ</t>
  </si>
  <si>
    <t xml:space="preserve">ΜΟΡΙΑ ΟΙΚΟΓΕΝΕΙΑΚΗΣ ΚΑΤΑΣΤΑΣΗΣ </t>
  </si>
  <si>
    <t xml:space="preserve">ΛΟΓΟΙ ΥΓΕΙΑΣ </t>
  </si>
  <si>
    <t xml:space="preserve">ΜΟΡΙΑ ΣΥΝΟΛΙΚΗΣ ΥΠΗΡΕΣΙΑΣ </t>
  </si>
  <si>
    <t xml:space="preserve">ΣΥΝΟΛΟ </t>
  </si>
  <si>
    <t>ΛΟΓΟΙ ΥΓΕΙΑΣ ΓΟΝΕΩΝ ΜΟΡΙΑ</t>
  </si>
  <si>
    <t>ΔΗΜΟΣ ΕΝΤΟΠΙΟΤΗΤΑΣ ΓΟΝΕΩΝ</t>
  </si>
  <si>
    <t>ΜΟΡΙΑ ΣΠΟΥΔΩΝ</t>
  </si>
  <si>
    <t>ΔΗΜΟΣ ΣΠΟΥΔΩΝ</t>
  </si>
  <si>
    <t>ΚΟΖΑΝΗΣ</t>
  </si>
  <si>
    <t>ΜΑΧ</t>
  </si>
  <si>
    <t>ΣΥΝΟΛΟ ΔΗΜΟΣ ΣΕΡΒΙΩΝ</t>
  </si>
  <si>
    <t>ΣΥΝΟΛΟ ΔΗΜΟΣ ΒΕΛΒΕΝΤΟΥ</t>
  </si>
  <si>
    <t>Κωτούλα Αλεξάνδρα</t>
  </si>
  <si>
    <t>ΝΓ 2ο Κοζάνης</t>
  </si>
  <si>
    <t>Μητράγκα Κωνσταντινιά</t>
  </si>
  <si>
    <t>Σιώμου Νικολέτα</t>
  </si>
  <si>
    <t>ΝΓ 5ο Κοζάνης</t>
  </si>
  <si>
    <t>ΕΟΡΔΑΙΑΣ</t>
  </si>
  <si>
    <t>Βούλγαρη Αθανασία</t>
  </si>
  <si>
    <t>ΝΓ Νεάπολης</t>
  </si>
  <si>
    <t>Μπακάλη Ελευθερία</t>
  </si>
  <si>
    <t>ΝΓ 3ο Σιάτιστας</t>
  </si>
  <si>
    <t>ΝΓ Αγίου Δημητρίου</t>
  </si>
  <si>
    <t>ΤΟΠΟΘΕΤΗΣΗ</t>
  </si>
  <si>
    <t>ΒΟΙΟΥ</t>
  </si>
  <si>
    <t>Θωμαΐδου Δήμητρα</t>
  </si>
  <si>
    <t>ΝΓ 16ο Κοζάνης</t>
  </si>
  <si>
    <t>Καραθάνου Στυλιανή</t>
  </si>
  <si>
    <t>ΝΓ 4ο Σιάτιστας</t>
  </si>
  <si>
    <t>Μάντζου Βασιλικη</t>
  </si>
  <si>
    <t>ΝΓ Άνω Κώμης</t>
  </si>
  <si>
    <t>Παπαθεωδώρου Δανάη</t>
  </si>
  <si>
    <t>Πατμανίδου Ανθούλα</t>
  </si>
  <si>
    <t>ΝΓ Ολυμπιάδας</t>
  </si>
  <si>
    <t>Γραμματικοπούλου Χαρίκλεια</t>
  </si>
  <si>
    <t>ΠΥΣΠΕ Καστοριάς</t>
  </si>
  <si>
    <t>Παπαδημητρίου Δήμητρα</t>
  </si>
  <si>
    <t xml:space="preserve">ΝΓ Λευκόβρυσης </t>
  </si>
  <si>
    <t xml:space="preserve">Πετροπούλου Στυλιανή Αναστασία </t>
  </si>
  <si>
    <t xml:space="preserve">ΔΠΕ Γρεβενών </t>
  </si>
  <si>
    <t xml:space="preserve">ΝΓ 1ο Σερβίων </t>
  </si>
  <si>
    <t xml:space="preserve">Νταγκούλη Κωνσταντινιά </t>
  </si>
  <si>
    <t>ΝΓ Μαυροδενδρίου ΥΠΕΡΑΡΙΘΜΗ</t>
  </si>
  <si>
    <t xml:space="preserve">Αδαλουζίδου Θεοφανή </t>
  </si>
  <si>
    <t xml:space="preserve">ΔΠΕ Καστοριάς </t>
  </si>
  <si>
    <t xml:space="preserve">Σκόρδα Αννα </t>
  </si>
  <si>
    <t xml:space="preserve">Γεωργιοπούλου Σουλτάνα </t>
  </si>
  <si>
    <t xml:space="preserve">Κατσιούλη Ανδρομάχη </t>
  </si>
  <si>
    <t xml:space="preserve">ΔΠΕ Κέρκυρας </t>
  </si>
  <si>
    <t>Γκούνα Αθανασία</t>
  </si>
  <si>
    <t>ΝΓ Ποντοκώμης ΥΠΕΡΑΡΙΘΜΗ</t>
  </si>
  <si>
    <t xml:space="preserve">Πετρίδου Θωμαή </t>
  </si>
  <si>
    <t xml:space="preserve">Φτάκα Αναστασία </t>
  </si>
  <si>
    <t>ΔΠΕ Λέσβου</t>
  </si>
  <si>
    <t xml:space="preserve">Βουρδάνου Παναγιώτα </t>
  </si>
  <si>
    <t xml:space="preserve">ΔΠΕ Δωδεκανήσου </t>
  </si>
  <si>
    <t xml:space="preserve">Γεράση Μαρία </t>
  </si>
  <si>
    <t xml:space="preserve">ΔΠΕ Αιτ/νίας </t>
  </si>
  <si>
    <t>Αποσπάσεις εντός ΠΥΣΠΕ  και προσωρινή τοποθέτηση αποσπασμένων εκπαιδευτικών κλάδου  ΠΕ60 Πράξη 13/18-08-2023</t>
  </si>
  <si>
    <t>ΝΓ 1ο Μουρικίου</t>
  </si>
  <si>
    <t>ΝΓ Αγ.Δημητρίου</t>
  </si>
  <si>
    <t>ΝΓ 9ο Πτολ/δας</t>
  </si>
  <si>
    <t>ΝΓ Πενταλόφου</t>
  </si>
  <si>
    <t>ΝΓ 4ο Πτολ/δας</t>
  </si>
  <si>
    <t>ΝΓ Ασβεστόπετρας</t>
  </si>
  <si>
    <t>ΝΓ 15ο Πτολ/δας</t>
  </si>
  <si>
    <t>ΝΓ 3ο Πτολ/δας</t>
  </si>
  <si>
    <t>Δεν κατέστει δυνατό να τοποθετηθεί</t>
  </si>
  <si>
    <t>Νέα αίτηση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</si>
</sst>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2" x14ac:knownFonts="1">
    <font>
      <sz val="11"/>
      <color theme="1"/>
      <name val="Calibri"/>
      <family val="2"/>
      <charset val="161"/>
      <scheme val="minor"/>
    </font>
    <font>
      <b/>
      <sz val="8"/>
      <color indexed="8"/>
      <name val="Calibri"/>
      <family val="2"/>
      <charset val="161"/>
    </font>
    <font>
      <sz val="10"/>
      <name val="Arial"/>
      <family val="2"/>
      <charset val="161"/>
    </font>
    <font>
      <sz val="10"/>
      <name val="Calibri"/>
      <family val="2"/>
      <charset val="161"/>
    </font>
    <font>
      <b/>
      <sz val="10"/>
      <name val="Calibri"/>
      <family val="2"/>
      <charset val="161"/>
    </font>
    <font>
      <sz val="10"/>
      <color theme="1"/>
      <name val="Calibri"/>
      <family val="2"/>
      <charset val="161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charset val="161"/>
      <scheme val="minor"/>
    </font>
    <font>
      <sz val="9"/>
      <color rgb="FFFF0000"/>
      <name val="Calibri"/>
      <family val="2"/>
      <charset val="161"/>
    </font>
    <font>
      <sz val="9"/>
      <color theme="1"/>
      <name val="Calibri"/>
      <family val="2"/>
      <charset val="161"/>
    </font>
    <font>
      <b/>
      <sz val="9"/>
      <color theme="1"/>
      <name val="Calibri"/>
      <family val="2"/>
      <charset val="161"/>
    </font>
    <font>
      <b/>
      <sz val="9"/>
      <color rgb="FFFF0000"/>
      <name val="Calibri"/>
      <family val="2"/>
      <charset val="161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2" fillId="0" borderId="0">
      <alignment wrapText="1"/>
    </xf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164" fontId="10" fillId="3" borderId="1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9" fillId="5" borderId="1" xfId="1" applyFont="1" applyFill="1" applyBorder="1" applyAlignment="1">
      <alignment horizontal="center" vertical="center" wrapText="1"/>
    </xf>
  </cellXfs>
  <cellStyles count="2">
    <cellStyle name="Κανονικό" xfId="0" builtinId="0"/>
    <cellStyle name="Κανονικό 4" xfId="1" xr:uid="{00000000-0005-0000-0000-000001000000}"/>
  </cellStyles>
  <dxfs count="3"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5"/>
  <sheetViews>
    <sheetView tabSelected="1" zoomScale="90" zoomScaleNormal="90" workbookViewId="0">
      <pane xSplit="3" ySplit="2" topLeftCell="D8" activePane="bottomRight" state="frozen"/>
      <selection activeCell="G33" sqref="G33"/>
      <selection pane="topRight" activeCell="G33" sqref="G33"/>
      <selection pane="bottomLeft" activeCell="G33" sqref="G33"/>
      <selection pane="bottomRight" activeCell="AB18" sqref="AB18"/>
    </sheetView>
  </sheetViews>
  <sheetFormatPr defaultRowHeight="12.75" x14ac:dyDescent="0.25"/>
  <cols>
    <col min="1" max="1" width="3.42578125" style="5" customWidth="1"/>
    <col min="2" max="2" width="6.85546875" style="4" customWidth="1"/>
    <col min="3" max="3" width="26.85546875" style="4" customWidth="1"/>
    <col min="4" max="4" width="13.42578125" style="4" customWidth="1"/>
    <col min="5" max="5" width="4.5703125" style="4" customWidth="1"/>
    <col min="6" max="6" width="3.28515625" style="4" customWidth="1"/>
    <col min="7" max="7" width="7.140625" style="4" customWidth="1"/>
    <col min="8" max="8" width="6.28515625" style="4" customWidth="1"/>
    <col min="9" max="9" width="3.28515625" style="4" customWidth="1"/>
    <col min="10" max="10" width="8.42578125" style="4" customWidth="1"/>
    <col min="11" max="11" width="4.5703125" style="4" customWidth="1"/>
    <col min="12" max="12" width="8.42578125" style="4" customWidth="1"/>
    <col min="13" max="13" width="3.7109375" style="4" customWidth="1"/>
    <col min="14" max="14" width="5" style="4" customWidth="1"/>
    <col min="15" max="15" width="3.85546875" style="4" customWidth="1"/>
    <col min="16" max="16" width="9.85546875" style="4" customWidth="1"/>
    <col min="17" max="17" width="8.42578125" style="4" customWidth="1"/>
    <col min="18" max="18" width="8" style="4" customWidth="1"/>
    <col min="19" max="19" width="7.140625" style="4" customWidth="1"/>
    <col min="20" max="21" width="8.5703125" style="4" customWidth="1"/>
    <col min="22" max="22" width="8.5703125" style="4" hidden="1" customWidth="1"/>
    <col min="23" max="23" width="23.85546875" style="4" customWidth="1"/>
    <col min="24" max="16384" width="9.140625" style="4"/>
  </cols>
  <sheetData>
    <row r="1" spans="1:23" s="3" customFormat="1" ht="21" customHeight="1" x14ac:dyDescent="0.25">
      <c r="A1" s="15" t="s">
        <v>69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</row>
    <row r="2" spans="1:23" ht="127.5" customHeight="1" x14ac:dyDescent="0.25">
      <c r="A2" s="1" t="s">
        <v>9</v>
      </c>
      <c r="B2" s="2" t="s">
        <v>1</v>
      </c>
      <c r="C2" s="2" t="s">
        <v>0</v>
      </c>
      <c r="D2" s="2" t="s">
        <v>10</v>
      </c>
      <c r="E2" s="2" t="s">
        <v>11</v>
      </c>
      <c r="F2" s="2" t="s">
        <v>12</v>
      </c>
      <c r="G2" s="2" t="s">
        <v>13</v>
      </c>
      <c r="H2" s="2" t="s">
        <v>14</v>
      </c>
      <c r="I2" s="2" t="s">
        <v>2</v>
      </c>
      <c r="J2" s="2" t="s">
        <v>3</v>
      </c>
      <c r="K2" s="2" t="s">
        <v>4</v>
      </c>
      <c r="L2" s="2" t="s">
        <v>5</v>
      </c>
      <c r="M2" s="2" t="s">
        <v>15</v>
      </c>
      <c r="N2" s="2" t="s">
        <v>16</v>
      </c>
      <c r="O2" s="2" t="s">
        <v>17</v>
      </c>
      <c r="P2" s="2" t="s">
        <v>18</v>
      </c>
      <c r="Q2" s="1" t="s">
        <v>8</v>
      </c>
      <c r="R2" s="1" t="s">
        <v>7</v>
      </c>
      <c r="S2" s="1" t="s">
        <v>6</v>
      </c>
      <c r="T2" s="1" t="s">
        <v>21</v>
      </c>
      <c r="U2" s="1" t="s">
        <v>22</v>
      </c>
      <c r="V2" s="1" t="s">
        <v>20</v>
      </c>
      <c r="W2" s="7" t="s">
        <v>34</v>
      </c>
    </row>
    <row r="3" spans="1:23" ht="25.5" customHeight="1" x14ac:dyDescent="0.25">
      <c r="A3" s="8">
        <v>1</v>
      </c>
      <c r="B3" s="9">
        <v>713776</v>
      </c>
      <c r="C3" s="9" t="s">
        <v>31</v>
      </c>
      <c r="D3" s="9" t="s">
        <v>32</v>
      </c>
      <c r="E3" s="9">
        <v>9</v>
      </c>
      <c r="F3" s="9">
        <v>30</v>
      </c>
      <c r="G3" s="9">
        <v>12.75</v>
      </c>
      <c r="H3" s="10">
        <f t="shared" ref="H3:H25" si="0">SUM(E3:G3)</f>
        <v>51.75</v>
      </c>
      <c r="I3" s="9">
        <v>4</v>
      </c>
      <c r="J3" s="9" t="s">
        <v>35</v>
      </c>
      <c r="K3" s="9">
        <v>10</v>
      </c>
      <c r="L3" s="9" t="s">
        <v>35</v>
      </c>
      <c r="M3" s="9"/>
      <c r="N3" s="9"/>
      <c r="O3" s="9"/>
      <c r="P3" s="11"/>
      <c r="Q3" s="12">
        <f t="shared" ref="Q3:Q25" si="1" xml:space="preserve"> IF(AND(J3 = "ΕΟΡΔΑΙΑΣ",L3 = "ΕΟΡΔΑΙΑΣ"), SUM(H3,I3,K3),  IF(J3 = "ΕΟΡΔΑΙΑΣ", SUM(H3,I3), 0) + IF(L3 = "ΕΟΡΔΑΙΑΣ", SUM(H3,K3),0)) + IF(N3 = "ΕΟΡΔΑΙΑΣ", M3, 0)  + IF(P3 = "ΕΟΡΔΑΙΑΣ", O3, 0)</f>
        <v>0</v>
      </c>
      <c r="R3" s="12">
        <f t="shared" ref="R3:R25" si="2" xml:space="preserve"> IF(AND(J3 = "ΚΟΖΑΝΗΣ",L3 = "ΚΟΖΑΝΗΣ"), SUM(H3,I3,K3),  IF(J3 = "ΚΟΖΑΝΗΣ", SUM(H3,I3), 0) + IF(L3 = "ΚΟΖΑΝΗΣ", SUM(H3,K3),0)) + IF(N3 = "ΚΟΖΑΝΗΣ", M3, 0)  + IF(P3 = "ΚΟΖΑΝΗΣ", O3, 0)</f>
        <v>0</v>
      </c>
      <c r="S3" s="12">
        <f t="shared" ref="S3:S25" si="3" xml:space="preserve"> IF(AND(J3 = "ΒΟΙΟΥ",L3 = "ΒΟΙΟΥ"), SUM(H3,I3,K3),  IF(J3 = "ΒΟΙΟΥ", SUM(H3,I3), 0) + IF(L3 = "ΒΟΙΟΥ", SUM(H3,K3),0)) + IF(N3 = "ΒΟΙΟΥ", M3, 0)  + IF(P3 = "ΒΟΙΟΥ", O3, 0)</f>
        <v>65.75</v>
      </c>
      <c r="T3" s="12">
        <f t="shared" ref="T3:T25" si="4" xml:space="preserve"> IF(AND($J3 = "ΣΕΡΒΙΩΝ",$L3 = "ΣΕΡΒΙΩΝ"), SUM($H3,$I3,$K3),  IF($J3 = "ΣΕΡΒΙΩΝ", SUM($H3,$I3), 0) + IF($L3 = "ΣΕΡΒΙΩΝ", SUM($H3,$K3),0)) + IF($N3 = "ΣΕΡΒΙΩΝ", $M3, 0)  + IF($P3 = "ΣΕΡΒΙΩΝ", $O3, 0)</f>
        <v>0</v>
      </c>
      <c r="U3" s="12">
        <f t="shared" ref="U3:U25" si="5" xml:space="preserve"> IF(AND($J3 = "ΒΕΛΒΕΝΤΟΥ",$L3 = "ΒΕΛΒΕΝΤΟΥ"), SUM($H3,$I3,$K3),  IF($J3 = "ΒΕΛΒΕΝΤΟΥ", SUM($H3,$I3), 0) + IF($L3 = "ΒΕΛΒΕΝΤΟΥ", SUM($H3,$K3),0)) + IF($N3 = "ΒΕΛΒΕΝΤΟΥ", $M3, 0)  + IF($P3 = "ΒΕΛΒΕΝΤΟΥ", $O3, 0)</f>
        <v>0</v>
      </c>
      <c r="V3" s="12">
        <f t="shared" ref="V3:V21" si="6">H3+I3+K3+M3</f>
        <v>65.75</v>
      </c>
      <c r="W3" s="9" t="s">
        <v>30</v>
      </c>
    </row>
    <row r="4" spans="1:23" ht="24" x14ac:dyDescent="0.25">
      <c r="A4" s="8">
        <v>2</v>
      </c>
      <c r="B4" s="9">
        <v>591954</v>
      </c>
      <c r="C4" s="9" t="s">
        <v>23</v>
      </c>
      <c r="D4" s="9" t="s">
        <v>24</v>
      </c>
      <c r="E4" s="9">
        <v>9</v>
      </c>
      <c r="F4" s="9"/>
      <c r="G4" s="9">
        <v>32.5</v>
      </c>
      <c r="H4" s="10">
        <f t="shared" si="0"/>
        <v>41.5</v>
      </c>
      <c r="I4" s="9">
        <v>4</v>
      </c>
      <c r="J4" s="9" t="s">
        <v>19</v>
      </c>
      <c r="K4" s="9">
        <v>10</v>
      </c>
      <c r="L4" s="9" t="s">
        <v>19</v>
      </c>
      <c r="M4" s="9"/>
      <c r="N4" s="9"/>
      <c r="O4" s="9"/>
      <c r="P4" s="9"/>
      <c r="Q4" s="12">
        <f t="shared" si="1"/>
        <v>0</v>
      </c>
      <c r="R4" s="12">
        <f t="shared" si="2"/>
        <v>55.5</v>
      </c>
      <c r="S4" s="12">
        <f t="shared" si="3"/>
        <v>0</v>
      </c>
      <c r="T4" s="12">
        <f t="shared" si="4"/>
        <v>0</v>
      </c>
      <c r="U4" s="12">
        <f t="shared" si="5"/>
        <v>0</v>
      </c>
      <c r="V4" s="12">
        <f t="shared" si="6"/>
        <v>55.5</v>
      </c>
      <c r="W4" s="9" t="s">
        <v>78</v>
      </c>
    </row>
    <row r="5" spans="1:23" ht="24" x14ac:dyDescent="0.25">
      <c r="A5" s="8">
        <v>3</v>
      </c>
      <c r="B5" s="9">
        <v>598333</v>
      </c>
      <c r="C5" s="9" t="s">
        <v>36</v>
      </c>
      <c r="D5" s="9" t="s">
        <v>37</v>
      </c>
      <c r="E5" s="9">
        <v>9</v>
      </c>
      <c r="F5" s="9"/>
      <c r="G5" s="9">
        <v>27</v>
      </c>
      <c r="H5" s="10">
        <f t="shared" si="0"/>
        <v>36</v>
      </c>
      <c r="I5" s="9">
        <v>4</v>
      </c>
      <c r="J5" s="9" t="s">
        <v>19</v>
      </c>
      <c r="K5" s="9">
        <v>10</v>
      </c>
      <c r="L5" s="9" t="s">
        <v>19</v>
      </c>
      <c r="M5" s="9"/>
      <c r="N5" s="9"/>
      <c r="O5" s="9"/>
      <c r="P5" s="11"/>
      <c r="Q5" s="12">
        <f t="shared" si="1"/>
        <v>0</v>
      </c>
      <c r="R5" s="12">
        <f t="shared" si="2"/>
        <v>50</v>
      </c>
      <c r="S5" s="12">
        <f t="shared" si="3"/>
        <v>0</v>
      </c>
      <c r="T5" s="12">
        <f t="shared" si="4"/>
        <v>0</v>
      </c>
      <c r="U5" s="12">
        <f t="shared" si="5"/>
        <v>0</v>
      </c>
      <c r="V5" s="12">
        <f t="shared" si="6"/>
        <v>50</v>
      </c>
      <c r="W5" s="9" t="s">
        <v>78</v>
      </c>
    </row>
    <row r="6" spans="1:23" s="6" customFormat="1" ht="24" x14ac:dyDescent="0.25">
      <c r="A6" s="8">
        <v>4</v>
      </c>
      <c r="B6" s="9">
        <v>596868</v>
      </c>
      <c r="C6" s="9" t="s">
        <v>25</v>
      </c>
      <c r="D6" s="9" t="s">
        <v>24</v>
      </c>
      <c r="E6" s="9">
        <v>15</v>
      </c>
      <c r="F6" s="9"/>
      <c r="G6" s="9">
        <v>28.5</v>
      </c>
      <c r="H6" s="10">
        <f t="shared" si="0"/>
        <v>43.5</v>
      </c>
      <c r="I6" s="9">
        <v>4</v>
      </c>
      <c r="J6" s="9" t="s">
        <v>19</v>
      </c>
      <c r="K6" s="9"/>
      <c r="L6" s="9"/>
      <c r="M6" s="9"/>
      <c r="N6" s="9"/>
      <c r="O6" s="9"/>
      <c r="P6" s="11"/>
      <c r="Q6" s="10">
        <f t="shared" si="1"/>
        <v>0</v>
      </c>
      <c r="R6" s="12">
        <f t="shared" si="2"/>
        <v>47.5</v>
      </c>
      <c r="S6" s="10">
        <f t="shared" si="3"/>
        <v>0</v>
      </c>
      <c r="T6" s="12">
        <f t="shared" si="4"/>
        <v>0</v>
      </c>
      <c r="U6" s="12">
        <f t="shared" si="5"/>
        <v>0</v>
      </c>
      <c r="V6" s="12">
        <f t="shared" si="6"/>
        <v>47.5</v>
      </c>
      <c r="W6" s="9" t="s">
        <v>78</v>
      </c>
    </row>
    <row r="7" spans="1:23" s="6" customFormat="1" ht="27.75" customHeight="1" x14ac:dyDescent="0.25">
      <c r="A7" s="8">
        <v>5</v>
      </c>
      <c r="B7" s="9">
        <v>714237</v>
      </c>
      <c r="C7" s="9" t="s">
        <v>45</v>
      </c>
      <c r="D7" s="9" t="s">
        <v>46</v>
      </c>
      <c r="E7" s="9">
        <v>15</v>
      </c>
      <c r="F7" s="9"/>
      <c r="G7" s="9">
        <v>14.5</v>
      </c>
      <c r="H7" s="10">
        <f t="shared" si="0"/>
        <v>29.5</v>
      </c>
      <c r="I7" s="9">
        <v>4</v>
      </c>
      <c r="J7" s="9" t="s">
        <v>28</v>
      </c>
      <c r="K7" s="9">
        <v>10</v>
      </c>
      <c r="L7" s="9" t="s">
        <v>28</v>
      </c>
      <c r="M7" s="9"/>
      <c r="N7" s="9"/>
      <c r="O7" s="9"/>
      <c r="P7" s="11"/>
      <c r="Q7" s="12">
        <f t="shared" si="1"/>
        <v>43.5</v>
      </c>
      <c r="R7" s="12">
        <f t="shared" si="2"/>
        <v>0</v>
      </c>
      <c r="S7" s="12">
        <f t="shared" si="3"/>
        <v>0</v>
      </c>
      <c r="T7" s="12">
        <f t="shared" si="4"/>
        <v>0</v>
      </c>
      <c r="U7" s="12">
        <f t="shared" si="5"/>
        <v>0</v>
      </c>
      <c r="V7" s="12">
        <f t="shared" si="6"/>
        <v>43.5</v>
      </c>
      <c r="W7" s="9" t="s">
        <v>70</v>
      </c>
    </row>
    <row r="8" spans="1:23" s="6" customFormat="1" ht="35.25" customHeight="1" x14ac:dyDescent="0.25">
      <c r="A8" s="8">
        <v>6</v>
      </c>
      <c r="B8" s="9">
        <v>611583</v>
      </c>
      <c r="C8" s="9" t="s">
        <v>52</v>
      </c>
      <c r="D8" s="9" t="s">
        <v>53</v>
      </c>
      <c r="E8" s="9">
        <v>15</v>
      </c>
      <c r="F8" s="9"/>
      <c r="G8" s="9">
        <v>23.63</v>
      </c>
      <c r="H8" s="10">
        <f t="shared" si="0"/>
        <v>38.629999999999995</v>
      </c>
      <c r="I8" s="9">
        <v>4</v>
      </c>
      <c r="J8" s="9" t="s">
        <v>19</v>
      </c>
      <c r="K8" s="9"/>
      <c r="L8" s="9"/>
      <c r="M8" s="9"/>
      <c r="N8" s="9"/>
      <c r="O8" s="9"/>
      <c r="P8" s="9"/>
      <c r="Q8" s="12">
        <f t="shared" si="1"/>
        <v>0</v>
      </c>
      <c r="R8" s="12">
        <f t="shared" si="2"/>
        <v>42.629999999999995</v>
      </c>
      <c r="S8" s="12">
        <f t="shared" si="3"/>
        <v>0</v>
      </c>
      <c r="T8" s="12">
        <f t="shared" si="4"/>
        <v>0</v>
      </c>
      <c r="U8" s="12">
        <f t="shared" si="5"/>
        <v>0</v>
      </c>
      <c r="V8" s="12">
        <f t="shared" si="6"/>
        <v>42.629999999999995</v>
      </c>
      <c r="W8" s="9" t="s">
        <v>71</v>
      </c>
    </row>
    <row r="9" spans="1:23" s="6" customFormat="1" ht="28.5" customHeight="1" x14ac:dyDescent="0.25">
      <c r="A9" s="8">
        <v>7</v>
      </c>
      <c r="B9" s="9">
        <v>724908</v>
      </c>
      <c r="C9" s="9" t="s">
        <v>47</v>
      </c>
      <c r="D9" s="9" t="s">
        <v>48</v>
      </c>
      <c r="E9" s="9">
        <v>15</v>
      </c>
      <c r="F9" s="9"/>
      <c r="G9" s="9">
        <v>6.92</v>
      </c>
      <c r="H9" s="10">
        <f t="shared" si="0"/>
        <v>21.92</v>
      </c>
      <c r="I9" s="9">
        <v>4</v>
      </c>
      <c r="J9" s="9" t="s">
        <v>19</v>
      </c>
      <c r="K9" s="9">
        <v>10</v>
      </c>
      <c r="L9" s="9" t="s">
        <v>19</v>
      </c>
      <c r="M9" s="9"/>
      <c r="N9" s="9"/>
      <c r="O9" s="9"/>
      <c r="P9" s="11"/>
      <c r="Q9" s="12">
        <f t="shared" si="1"/>
        <v>0</v>
      </c>
      <c r="R9" s="12">
        <f t="shared" si="2"/>
        <v>35.92</v>
      </c>
      <c r="S9" s="12">
        <f t="shared" si="3"/>
        <v>0</v>
      </c>
      <c r="T9" s="12">
        <f t="shared" si="4"/>
        <v>0</v>
      </c>
      <c r="U9" s="12">
        <f t="shared" si="5"/>
        <v>0</v>
      </c>
      <c r="V9" s="12">
        <f t="shared" si="6"/>
        <v>35.92</v>
      </c>
      <c r="W9" s="9" t="s">
        <v>78</v>
      </c>
    </row>
    <row r="10" spans="1:23" s="6" customFormat="1" ht="24" x14ac:dyDescent="0.25">
      <c r="A10" s="8">
        <v>8</v>
      </c>
      <c r="B10" s="9">
        <v>619006</v>
      </c>
      <c r="C10" s="9" t="s">
        <v>57</v>
      </c>
      <c r="D10" s="9" t="s">
        <v>51</v>
      </c>
      <c r="E10" s="9">
        <v>15</v>
      </c>
      <c r="F10" s="9"/>
      <c r="G10" s="9">
        <v>20.38</v>
      </c>
      <c r="H10" s="10">
        <f t="shared" si="0"/>
        <v>35.379999999999995</v>
      </c>
      <c r="I10" s="9"/>
      <c r="J10" s="9"/>
      <c r="K10" s="9"/>
      <c r="L10" s="9"/>
      <c r="M10" s="9"/>
      <c r="N10" s="9"/>
      <c r="O10" s="9"/>
      <c r="P10" s="11"/>
      <c r="Q10" s="12">
        <f t="shared" si="1"/>
        <v>0</v>
      </c>
      <c r="R10" s="12">
        <f t="shared" si="2"/>
        <v>0</v>
      </c>
      <c r="S10" s="12">
        <f t="shared" si="3"/>
        <v>0</v>
      </c>
      <c r="T10" s="12">
        <f t="shared" si="4"/>
        <v>0</v>
      </c>
      <c r="U10" s="12">
        <f t="shared" si="5"/>
        <v>0</v>
      </c>
      <c r="V10" s="12">
        <f t="shared" si="6"/>
        <v>35.379999999999995</v>
      </c>
      <c r="W10" s="9" t="s">
        <v>78</v>
      </c>
    </row>
    <row r="11" spans="1:23" s="6" customFormat="1" ht="25.5" customHeight="1" x14ac:dyDescent="0.25">
      <c r="A11" s="8">
        <v>9</v>
      </c>
      <c r="B11" s="9">
        <v>714606</v>
      </c>
      <c r="C11" s="9" t="s">
        <v>58</v>
      </c>
      <c r="D11" s="9" t="s">
        <v>59</v>
      </c>
      <c r="E11" s="9">
        <v>9</v>
      </c>
      <c r="F11" s="9"/>
      <c r="G11" s="9">
        <v>10.625</v>
      </c>
      <c r="H11" s="10">
        <f t="shared" si="0"/>
        <v>19.625</v>
      </c>
      <c r="I11" s="9">
        <v>4</v>
      </c>
      <c r="J11" s="9" t="s">
        <v>19</v>
      </c>
      <c r="K11" s="9">
        <v>10</v>
      </c>
      <c r="L11" s="9" t="s">
        <v>19</v>
      </c>
      <c r="M11" s="9"/>
      <c r="N11" s="9"/>
      <c r="O11" s="9"/>
      <c r="P11" s="11"/>
      <c r="Q11" s="12">
        <f t="shared" si="1"/>
        <v>0</v>
      </c>
      <c r="R11" s="12">
        <f t="shared" si="2"/>
        <v>33.625</v>
      </c>
      <c r="S11" s="12">
        <f t="shared" si="3"/>
        <v>0</v>
      </c>
      <c r="T11" s="12">
        <f t="shared" si="4"/>
        <v>0</v>
      </c>
      <c r="U11" s="12">
        <f t="shared" si="5"/>
        <v>0</v>
      </c>
      <c r="V11" s="12">
        <f t="shared" si="6"/>
        <v>33.625</v>
      </c>
      <c r="W11" s="9" t="s">
        <v>30</v>
      </c>
    </row>
    <row r="12" spans="1:23" s="6" customFormat="1" ht="24.75" customHeight="1" x14ac:dyDescent="0.25">
      <c r="A12" s="8">
        <v>10</v>
      </c>
      <c r="B12" s="9">
        <v>725154</v>
      </c>
      <c r="C12" s="9" t="s">
        <v>43</v>
      </c>
      <c r="D12" s="9" t="s">
        <v>44</v>
      </c>
      <c r="E12" s="9">
        <v>15</v>
      </c>
      <c r="F12" s="9"/>
      <c r="G12" s="9">
        <v>4.5</v>
      </c>
      <c r="H12" s="10">
        <f t="shared" si="0"/>
        <v>19.5</v>
      </c>
      <c r="I12" s="9">
        <v>4</v>
      </c>
      <c r="J12" s="9" t="s">
        <v>28</v>
      </c>
      <c r="K12" s="9">
        <v>10</v>
      </c>
      <c r="L12" s="9" t="s">
        <v>28</v>
      </c>
      <c r="M12" s="9"/>
      <c r="N12" s="9"/>
      <c r="O12" s="9"/>
      <c r="P12" s="11"/>
      <c r="Q12" s="12">
        <f t="shared" si="1"/>
        <v>33.5</v>
      </c>
      <c r="R12" s="12">
        <f t="shared" si="2"/>
        <v>0</v>
      </c>
      <c r="S12" s="12">
        <f t="shared" si="3"/>
        <v>0</v>
      </c>
      <c r="T12" s="12">
        <f t="shared" si="4"/>
        <v>0</v>
      </c>
      <c r="U12" s="12">
        <f t="shared" si="5"/>
        <v>0</v>
      </c>
      <c r="V12" s="12">
        <f t="shared" si="6"/>
        <v>33.5</v>
      </c>
      <c r="W12" s="9" t="s">
        <v>72</v>
      </c>
    </row>
    <row r="13" spans="1:23" s="6" customFormat="1" ht="24" x14ac:dyDescent="0.25">
      <c r="A13" s="8">
        <v>11</v>
      </c>
      <c r="B13" s="13">
        <v>619086</v>
      </c>
      <c r="C13" s="9" t="s">
        <v>29</v>
      </c>
      <c r="D13" s="13" t="s">
        <v>30</v>
      </c>
      <c r="E13" s="13">
        <v>4</v>
      </c>
      <c r="F13" s="13"/>
      <c r="G13" s="13">
        <v>20</v>
      </c>
      <c r="H13" s="14">
        <f t="shared" si="0"/>
        <v>24</v>
      </c>
      <c r="I13" s="13">
        <v>4</v>
      </c>
      <c r="J13" s="9" t="s">
        <v>35</v>
      </c>
      <c r="K13" s="13"/>
      <c r="L13" s="9"/>
      <c r="M13" s="13"/>
      <c r="N13" s="13"/>
      <c r="O13" s="13"/>
      <c r="P13" s="9"/>
      <c r="Q13" s="12">
        <f t="shared" si="1"/>
        <v>0</v>
      </c>
      <c r="R13" s="12">
        <f t="shared" si="2"/>
        <v>0</v>
      </c>
      <c r="S13" s="12">
        <f t="shared" si="3"/>
        <v>28</v>
      </c>
      <c r="T13" s="12">
        <f t="shared" si="4"/>
        <v>0</v>
      </c>
      <c r="U13" s="12">
        <f t="shared" si="5"/>
        <v>0</v>
      </c>
      <c r="V13" s="12">
        <f t="shared" si="6"/>
        <v>28</v>
      </c>
      <c r="W13" s="9" t="s">
        <v>78</v>
      </c>
    </row>
    <row r="14" spans="1:23" ht="28.5" customHeight="1" x14ac:dyDescent="0.25">
      <c r="A14" s="8">
        <v>12</v>
      </c>
      <c r="B14" s="9">
        <v>612768</v>
      </c>
      <c r="C14" s="9" t="s">
        <v>60</v>
      </c>
      <c r="D14" s="9" t="s">
        <v>61</v>
      </c>
      <c r="E14" s="9"/>
      <c r="F14" s="9"/>
      <c r="G14" s="9">
        <v>21.63</v>
      </c>
      <c r="H14" s="10">
        <f t="shared" si="0"/>
        <v>21.63</v>
      </c>
      <c r="I14" s="9">
        <v>4</v>
      </c>
      <c r="J14" s="9" t="s">
        <v>19</v>
      </c>
      <c r="K14" s="9"/>
      <c r="L14" s="9"/>
      <c r="M14" s="9"/>
      <c r="N14" s="9"/>
      <c r="O14" s="9"/>
      <c r="P14" s="9"/>
      <c r="Q14" s="12">
        <f t="shared" si="1"/>
        <v>0</v>
      </c>
      <c r="R14" s="12">
        <f t="shared" si="2"/>
        <v>25.63</v>
      </c>
      <c r="S14" s="12">
        <f t="shared" si="3"/>
        <v>0</v>
      </c>
      <c r="T14" s="12">
        <f t="shared" si="4"/>
        <v>0</v>
      </c>
      <c r="U14" s="12">
        <f t="shared" si="5"/>
        <v>0</v>
      </c>
      <c r="V14" s="12">
        <f t="shared" si="6"/>
        <v>25.63</v>
      </c>
      <c r="W14" s="16" t="s">
        <v>79</v>
      </c>
    </row>
    <row r="15" spans="1:23" ht="21" customHeight="1" x14ac:dyDescent="0.25">
      <c r="A15" s="8">
        <v>13</v>
      </c>
      <c r="B15" s="9">
        <v>715156</v>
      </c>
      <c r="C15" s="9" t="s">
        <v>63</v>
      </c>
      <c r="D15" s="9" t="s">
        <v>64</v>
      </c>
      <c r="E15" s="9">
        <v>4</v>
      </c>
      <c r="F15" s="9"/>
      <c r="G15" s="9">
        <v>5.8330000000000002</v>
      </c>
      <c r="H15" s="10">
        <f t="shared" si="0"/>
        <v>9.8330000000000002</v>
      </c>
      <c r="I15" s="9">
        <v>4</v>
      </c>
      <c r="J15" s="9" t="s">
        <v>19</v>
      </c>
      <c r="K15" s="9">
        <v>10</v>
      </c>
      <c r="L15" s="9" t="s">
        <v>19</v>
      </c>
      <c r="M15" s="9"/>
      <c r="N15" s="9"/>
      <c r="O15" s="9"/>
      <c r="P15" s="11"/>
      <c r="Q15" s="12">
        <f t="shared" si="1"/>
        <v>0</v>
      </c>
      <c r="R15" s="12">
        <f t="shared" si="2"/>
        <v>23.832999999999998</v>
      </c>
      <c r="S15" s="12">
        <f t="shared" si="3"/>
        <v>0</v>
      </c>
      <c r="T15" s="12">
        <f t="shared" si="4"/>
        <v>0</v>
      </c>
      <c r="U15" s="12">
        <f t="shared" si="5"/>
        <v>0</v>
      </c>
      <c r="V15" s="12">
        <f t="shared" si="6"/>
        <v>23.832999999999998</v>
      </c>
      <c r="W15" s="9" t="s">
        <v>73</v>
      </c>
    </row>
    <row r="16" spans="1:23" ht="27" customHeight="1" x14ac:dyDescent="0.25">
      <c r="A16" s="8">
        <v>14</v>
      </c>
      <c r="B16" s="9">
        <v>622203</v>
      </c>
      <c r="C16" s="9" t="s">
        <v>26</v>
      </c>
      <c r="D16" s="9" t="s">
        <v>27</v>
      </c>
      <c r="E16" s="9"/>
      <c r="F16" s="9"/>
      <c r="G16" s="9">
        <v>19.5</v>
      </c>
      <c r="H16" s="10">
        <f t="shared" si="0"/>
        <v>19.5</v>
      </c>
      <c r="I16" s="9">
        <v>4</v>
      </c>
      <c r="J16" s="9" t="s">
        <v>19</v>
      </c>
      <c r="K16" s="9"/>
      <c r="L16" s="9"/>
      <c r="M16" s="9"/>
      <c r="N16" s="9"/>
      <c r="O16" s="9"/>
      <c r="P16" s="9"/>
      <c r="Q16" s="12">
        <f t="shared" si="1"/>
        <v>0</v>
      </c>
      <c r="R16" s="12">
        <f t="shared" si="2"/>
        <v>23.5</v>
      </c>
      <c r="S16" s="12">
        <f t="shared" si="3"/>
        <v>0</v>
      </c>
      <c r="T16" s="12">
        <f t="shared" si="4"/>
        <v>0</v>
      </c>
      <c r="U16" s="12">
        <f t="shared" si="5"/>
        <v>0</v>
      </c>
      <c r="V16" s="12">
        <f t="shared" si="6"/>
        <v>23.5</v>
      </c>
      <c r="W16" s="9" t="s">
        <v>78</v>
      </c>
    </row>
    <row r="17" spans="1:23" ht="24.75" customHeight="1" x14ac:dyDescent="0.25">
      <c r="A17" s="8">
        <v>15</v>
      </c>
      <c r="B17" s="9">
        <v>714459</v>
      </c>
      <c r="C17" s="9" t="s">
        <v>62</v>
      </c>
      <c r="D17" s="9" t="s">
        <v>59</v>
      </c>
      <c r="E17" s="9">
        <v>9</v>
      </c>
      <c r="F17" s="9"/>
      <c r="G17" s="9">
        <v>12.375</v>
      </c>
      <c r="H17" s="10">
        <f t="shared" si="0"/>
        <v>21.375</v>
      </c>
      <c r="I17" s="9"/>
      <c r="J17" s="9"/>
      <c r="K17" s="9"/>
      <c r="L17" s="9"/>
      <c r="M17" s="9"/>
      <c r="N17" s="9"/>
      <c r="O17" s="9"/>
      <c r="P17" s="11"/>
      <c r="Q17" s="12">
        <f t="shared" si="1"/>
        <v>0</v>
      </c>
      <c r="R17" s="12">
        <f t="shared" si="2"/>
        <v>0</v>
      </c>
      <c r="S17" s="12">
        <f t="shared" si="3"/>
        <v>0</v>
      </c>
      <c r="T17" s="12">
        <f t="shared" si="4"/>
        <v>0</v>
      </c>
      <c r="U17" s="12">
        <f t="shared" si="5"/>
        <v>0</v>
      </c>
      <c r="V17" s="12">
        <f t="shared" si="6"/>
        <v>21.375</v>
      </c>
      <c r="W17" s="9" t="s">
        <v>74</v>
      </c>
    </row>
    <row r="18" spans="1:23" ht="24.75" customHeight="1" x14ac:dyDescent="0.25">
      <c r="A18" s="8">
        <v>16</v>
      </c>
      <c r="B18" s="9">
        <v>701352</v>
      </c>
      <c r="C18" s="9" t="s">
        <v>42</v>
      </c>
      <c r="D18" s="9" t="s">
        <v>33</v>
      </c>
      <c r="E18" s="9"/>
      <c r="F18" s="9"/>
      <c r="G18" s="9">
        <v>15.75</v>
      </c>
      <c r="H18" s="10">
        <f t="shared" si="0"/>
        <v>15.75</v>
      </c>
      <c r="I18" s="9">
        <v>4</v>
      </c>
      <c r="J18" s="9" t="s">
        <v>19</v>
      </c>
      <c r="K18" s="9"/>
      <c r="L18" s="9"/>
      <c r="M18" s="9"/>
      <c r="N18" s="9"/>
      <c r="O18" s="9"/>
      <c r="P18" s="11"/>
      <c r="Q18" s="12">
        <f t="shared" si="1"/>
        <v>0</v>
      </c>
      <c r="R18" s="12">
        <f t="shared" si="2"/>
        <v>19.75</v>
      </c>
      <c r="S18" s="12">
        <f t="shared" si="3"/>
        <v>0</v>
      </c>
      <c r="T18" s="12">
        <f t="shared" si="4"/>
        <v>0</v>
      </c>
      <c r="U18" s="12">
        <f t="shared" si="5"/>
        <v>0</v>
      </c>
      <c r="V18" s="12">
        <f t="shared" si="6"/>
        <v>19.75</v>
      </c>
      <c r="W18" s="9" t="s">
        <v>78</v>
      </c>
    </row>
    <row r="19" spans="1:23" ht="24" x14ac:dyDescent="0.25">
      <c r="A19" s="8">
        <v>17</v>
      </c>
      <c r="B19" s="9">
        <v>622313</v>
      </c>
      <c r="C19" s="9" t="s">
        <v>38</v>
      </c>
      <c r="D19" s="9" t="s">
        <v>39</v>
      </c>
      <c r="E19" s="9"/>
      <c r="F19" s="9"/>
      <c r="G19" s="9">
        <v>19.25</v>
      </c>
      <c r="H19" s="10">
        <f t="shared" si="0"/>
        <v>19.25</v>
      </c>
      <c r="I19" s="9"/>
      <c r="J19" s="9"/>
      <c r="K19" s="9"/>
      <c r="L19" s="9"/>
      <c r="M19" s="9"/>
      <c r="N19" s="9"/>
      <c r="O19" s="9"/>
      <c r="P19" s="11"/>
      <c r="Q19" s="12">
        <f t="shared" si="1"/>
        <v>0</v>
      </c>
      <c r="R19" s="12">
        <f t="shared" si="2"/>
        <v>0</v>
      </c>
      <c r="S19" s="12">
        <f t="shared" si="3"/>
        <v>0</v>
      </c>
      <c r="T19" s="12">
        <f t="shared" si="4"/>
        <v>0</v>
      </c>
      <c r="U19" s="12">
        <f t="shared" si="5"/>
        <v>0</v>
      </c>
      <c r="V19" s="12">
        <f t="shared" si="6"/>
        <v>19.25</v>
      </c>
      <c r="W19" s="9" t="s">
        <v>78</v>
      </c>
    </row>
    <row r="20" spans="1:23" ht="22.5" customHeight="1" x14ac:dyDescent="0.25">
      <c r="A20" s="8">
        <v>18</v>
      </c>
      <c r="B20" s="9">
        <v>714186</v>
      </c>
      <c r="C20" s="9" t="s">
        <v>49</v>
      </c>
      <c r="D20" s="9" t="s">
        <v>50</v>
      </c>
      <c r="E20" s="9"/>
      <c r="F20" s="9"/>
      <c r="G20" s="9">
        <v>13.875</v>
      </c>
      <c r="H20" s="10">
        <f t="shared" si="0"/>
        <v>13.875</v>
      </c>
      <c r="I20" s="9">
        <v>4</v>
      </c>
      <c r="J20" s="9" t="s">
        <v>28</v>
      </c>
      <c r="K20" s="9"/>
      <c r="L20" s="9"/>
      <c r="M20" s="9"/>
      <c r="N20" s="9"/>
      <c r="O20" s="9"/>
      <c r="P20" s="11"/>
      <c r="Q20" s="12">
        <f t="shared" si="1"/>
        <v>17.875</v>
      </c>
      <c r="R20" s="12">
        <f t="shared" si="2"/>
        <v>0</v>
      </c>
      <c r="S20" s="12">
        <f t="shared" si="3"/>
        <v>0</v>
      </c>
      <c r="T20" s="12">
        <f t="shared" si="4"/>
        <v>0</v>
      </c>
      <c r="U20" s="12">
        <f t="shared" si="5"/>
        <v>0</v>
      </c>
      <c r="V20" s="12">
        <f t="shared" si="6"/>
        <v>17.875</v>
      </c>
      <c r="W20" s="9" t="s">
        <v>75</v>
      </c>
    </row>
    <row r="21" spans="1:23" ht="24" x14ac:dyDescent="0.25">
      <c r="A21" s="8">
        <v>19</v>
      </c>
      <c r="B21" s="9">
        <v>724817</v>
      </c>
      <c r="C21" s="9" t="s">
        <v>40</v>
      </c>
      <c r="D21" s="9" t="s">
        <v>41</v>
      </c>
      <c r="E21" s="9">
        <v>9</v>
      </c>
      <c r="F21" s="9"/>
      <c r="G21" s="9">
        <v>8.75</v>
      </c>
      <c r="H21" s="10">
        <f t="shared" si="0"/>
        <v>17.75</v>
      </c>
      <c r="I21" s="9"/>
      <c r="J21" s="9"/>
      <c r="K21" s="9"/>
      <c r="L21" s="9"/>
      <c r="M21" s="9"/>
      <c r="N21" s="9"/>
      <c r="O21" s="9"/>
      <c r="P21" s="11"/>
      <c r="Q21" s="12">
        <f t="shared" si="1"/>
        <v>0</v>
      </c>
      <c r="R21" s="12">
        <f t="shared" si="2"/>
        <v>0</v>
      </c>
      <c r="S21" s="12">
        <f t="shared" si="3"/>
        <v>0</v>
      </c>
      <c r="T21" s="12">
        <f t="shared" si="4"/>
        <v>0</v>
      </c>
      <c r="U21" s="12">
        <f t="shared" si="5"/>
        <v>0</v>
      </c>
      <c r="V21" s="12">
        <f t="shared" si="6"/>
        <v>17.75</v>
      </c>
      <c r="W21" s="9" t="s">
        <v>78</v>
      </c>
    </row>
    <row r="22" spans="1:23" ht="24" customHeight="1" x14ac:dyDescent="0.25">
      <c r="A22" s="8">
        <v>20</v>
      </c>
      <c r="B22" s="9">
        <v>714222</v>
      </c>
      <c r="C22" s="9" t="s">
        <v>54</v>
      </c>
      <c r="D22" s="9" t="s">
        <v>55</v>
      </c>
      <c r="E22" s="9"/>
      <c r="F22" s="9"/>
      <c r="G22" s="9">
        <v>10.625</v>
      </c>
      <c r="H22" s="10">
        <f t="shared" si="0"/>
        <v>10.625</v>
      </c>
      <c r="I22" s="9">
        <v>4</v>
      </c>
      <c r="J22" s="9" t="s">
        <v>19</v>
      </c>
      <c r="K22" s="9"/>
      <c r="L22" s="9"/>
      <c r="M22" s="9"/>
      <c r="N22" s="9"/>
      <c r="O22" s="9">
        <v>2</v>
      </c>
      <c r="P22" s="11" t="s">
        <v>19</v>
      </c>
      <c r="Q22" s="12">
        <f t="shared" si="1"/>
        <v>0</v>
      </c>
      <c r="R22" s="12">
        <f t="shared" si="2"/>
        <v>16.625</v>
      </c>
      <c r="S22" s="12">
        <f t="shared" si="3"/>
        <v>0</v>
      </c>
      <c r="T22" s="12">
        <f t="shared" si="4"/>
        <v>0</v>
      </c>
      <c r="U22" s="12">
        <f t="shared" si="5"/>
        <v>0</v>
      </c>
      <c r="V22" s="12">
        <v>16.625</v>
      </c>
      <c r="W22" s="16" t="s">
        <v>79</v>
      </c>
    </row>
    <row r="23" spans="1:23" ht="19.5" customHeight="1" x14ac:dyDescent="0.25">
      <c r="A23" s="8">
        <v>21</v>
      </c>
      <c r="B23" s="9">
        <v>714067</v>
      </c>
      <c r="C23" s="9" t="s">
        <v>56</v>
      </c>
      <c r="D23" s="9" t="s">
        <v>50</v>
      </c>
      <c r="E23" s="9"/>
      <c r="F23" s="9"/>
      <c r="G23" s="9">
        <v>14.125</v>
      </c>
      <c r="H23" s="10">
        <f t="shared" si="0"/>
        <v>14.125</v>
      </c>
      <c r="I23" s="9"/>
      <c r="J23" s="9"/>
      <c r="K23" s="9"/>
      <c r="L23" s="9"/>
      <c r="M23" s="9"/>
      <c r="N23" s="9"/>
      <c r="O23" s="9"/>
      <c r="P23" s="11"/>
      <c r="Q23" s="12">
        <f t="shared" si="1"/>
        <v>0</v>
      </c>
      <c r="R23" s="12">
        <f t="shared" si="2"/>
        <v>0</v>
      </c>
      <c r="S23" s="12">
        <f t="shared" si="3"/>
        <v>0</v>
      </c>
      <c r="T23" s="12">
        <f t="shared" si="4"/>
        <v>0</v>
      </c>
      <c r="U23" s="12">
        <f t="shared" si="5"/>
        <v>0</v>
      </c>
      <c r="V23" s="12">
        <f>H23+I23+K23+M23</f>
        <v>14.125</v>
      </c>
      <c r="W23" s="9" t="s">
        <v>76</v>
      </c>
    </row>
    <row r="24" spans="1:23" ht="23.25" customHeight="1" x14ac:dyDescent="0.25">
      <c r="A24" s="8">
        <v>22</v>
      </c>
      <c r="B24" s="9">
        <v>714982</v>
      </c>
      <c r="C24" s="9" t="s">
        <v>65</v>
      </c>
      <c r="D24" s="9" t="s">
        <v>66</v>
      </c>
      <c r="E24" s="9"/>
      <c r="F24" s="9"/>
      <c r="G24" s="9">
        <v>11.75</v>
      </c>
      <c r="H24" s="10">
        <f t="shared" si="0"/>
        <v>11.75</v>
      </c>
      <c r="I24" s="9"/>
      <c r="J24" s="9"/>
      <c r="K24" s="9"/>
      <c r="L24" s="9"/>
      <c r="M24" s="9"/>
      <c r="N24" s="9"/>
      <c r="O24" s="9"/>
      <c r="P24" s="11"/>
      <c r="Q24" s="12">
        <f t="shared" si="1"/>
        <v>0</v>
      </c>
      <c r="R24" s="12">
        <f t="shared" si="2"/>
        <v>0</v>
      </c>
      <c r="S24" s="12">
        <f t="shared" si="3"/>
        <v>0</v>
      </c>
      <c r="T24" s="12">
        <f t="shared" si="4"/>
        <v>0</v>
      </c>
      <c r="U24" s="12">
        <f t="shared" si="5"/>
        <v>0</v>
      </c>
      <c r="V24" s="12">
        <f>H24+I24+K24+M24</f>
        <v>11.75</v>
      </c>
      <c r="W24" s="16" t="s">
        <v>79</v>
      </c>
    </row>
    <row r="25" spans="1:23" ht="24.75" customHeight="1" x14ac:dyDescent="0.25">
      <c r="A25" s="8">
        <v>23</v>
      </c>
      <c r="B25" s="9">
        <v>714407</v>
      </c>
      <c r="C25" s="9" t="s">
        <v>67</v>
      </c>
      <c r="D25" s="9" t="s">
        <v>68</v>
      </c>
      <c r="E25" s="9"/>
      <c r="F25" s="9"/>
      <c r="G25" s="9">
        <v>10.625</v>
      </c>
      <c r="H25" s="10">
        <f t="shared" si="0"/>
        <v>10.625</v>
      </c>
      <c r="I25" s="9"/>
      <c r="J25" s="9"/>
      <c r="K25" s="9"/>
      <c r="L25" s="9"/>
      <c r="M25" s="9"/>
      <c r="N25" s="9"/>
      <c r="O25" s="9"/>
      <c r="P25" s="11"/>
      <c r="Q25" s="12">
        <f t="shared" si="1"/>
        <v>0</v>
      </c>
      <c r="R25" s="12">
        <f t="shared" si="2"/>
        <v>0</v>
      </c>
      <c r="S25" s="12">
        <f t="shared" si="3"/>
        <v>0</v>
      </c>
      <c r="T25" s="12">
        <f t="shared" si="4"/>
        <v>0</v>
      </c>
      <c r="U25" s="12">
        <f t="shared" si="5"/>
        <v>0</v>
      </c>
      <c r="V25" s="12">
        <f>H25+I25+K25+M25</f>
        <v>10.625</v>
      </c>
      <c r="W25" s="9" t="s">
        <v>77</v>
      </c>
    </row>
  </sheetData>
  <sortState xmlns:xlrd2="http://schemas.microsoft.com/office/spreadsheetml/2017/richdata2" ref="A3:W25">
    <sortCondition descending="1" ref="V3:V25"/>
  </sortState>
  <mergeCells count="1">
    <mergeCell ref="A1:W1"/>
  </mergeCells>
  <phoneticPr fontId="7" type="noConversion"/>
  <conditionalFormatting sqref="Q3:U5 V3:V6 Q7:V25">
    <cfRule type="cellIs" dxfId="2" priority="9" stopIfTrue="1" operator="equal">
      <formula>0</formula>
    </cfRule>
  </conditionalFormatting>
  <conditionalFormatting sqref="S6">
    <cfRule type="cellIs" dxfId="1" priority="7" stopIfTrue="1" operator="equal">
      <formula>0</formula>
    </cfRule>
  </conditionalFormatting>
  <conditionalFormatting sqref="Q6:R6 T6:U6">
    <cfRule type="cellIs" dxfId="0" priority="6" stopIfTrue="1" operator="equal">
      <formula>0</formula>
    </cfRule>
  </conditionalFormatting>
  <pageMargins left="0.2" right="0.2" top="0.43" bottom="0.74803149606299213" header="0.31496062992125984" footer="0.31496062992125984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ΠΕ60 ΑΠΟΣΠΑΣΕΙΣ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2023-08-18T16:27:05Z</dcterms:modified>
</cp:coreProperties>
</file>