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15480" windowHeight="9240" activeTab="1"/>
  </bookViews>
  <sheets>
    <sheet name="ΠΙΝΑΚΑΣ ΠΕ70" sheetId="2" r:id="rId1"/>
    <sheet name="ΠΙΝΑΚΑΣ ΠΕ60" sheetId="3" r:id="rId2"/>
  </sheets>
  <definedNames>
    <definedName name="_xlnm._FilterDatabase" localSheetId="0" hidden="1">'ΠΙΝΑΚΑΣ ΠΕ70'!$A$4:$O$46</definedName>
  </definedNames>
  <calcPr calcId="144525"/>
</workbook>
</file>

<file path=xl/calcChain.xml><?xml version="1.0" encoding="utf-8"?>
<calcChain xmlns="http://schemas.openxmlformats.org/spreadsheetml/2006/main">
  <c r="I25" i="2" l="1"/>
  <c r="J25" i="2"/>
  <c r="K25" i="2"/>
  <c r="L25" i="2"/>
  <c r="M25" i="2"/>
  <c r="L32" i="2"/>
  <c r="L46" i="2"/>
  <c r="L42" i="2"/>
  <c r="L5" i="2"/>
  <c r="L39" i="2"/>
  <c r="L45" i="2"/>
  <c r="L36" i="2"/>
  <c r="L44" i="2"/>
  <c r="L23" i="2"/>
  <c r="L38" i="2"/>
  <c r="L43" i="2"/>
  <c r="L4" i="2"/>
  <c r="L31" i="2"/>
  <c r="L40" i="2"/>
  <c r="L41" i="2"/>
  <c r="L34" i="2"/>
  <c r="L17" i="2"/>
  <c r="L24" i="2"/>
  <c r="L20" i="2"/>
  <c r="L26" i="2"/>
  <c r="L21" i="2"/>
  <c r="L12" i="2"/>
  <c r="L33" i="2"/>
  <c r="L28" i="2"/>
  <c r="L30" i="2"/>
  <c r="L27" i="2"/>
  <c r="L19" i="2"/>
  <c r="L13" i="2"/>
  <c r="L16" i="2"/>
  <c r="L10" i="2"/>
  <c r="L9" i="2"/>
  <c r="L11" i="2"/>
  <c r="L22" i="2"/>
  <c r="L14" i="2"/>
  <c r="L8" i="2"/>
  <c r="L15" i="2"/>
  <c r="L18" i="2"/>
  <c r="L6" i="2"/>
  <c r="L37" i="2"/>
  <c r="L7" i="2"/>
  <c r="L35" i="2"/>
  <c r="L29" i="2"/>
  <c r="K29" i="2"/>
  <c r="I14" i="3"/>
  <c r="J14" i="3"/>
  <c r="K14" i="3"/>
  <c r="L14" i="3"/>
  <c r="M14" i="3"/>
  <c r="I26" i="2"/>
  <c r="J26" i="2"/>
  <c r="K26" i="2"/>
  <c r="M26" i="2"/>
  <c r="I21" i="2"/>
  <c r="J21" i="2"/>
  <c r="K21" i="2"/>
  <c r="M21" i="2"/>
  <c r="I31" i="2"/>
  <c r="J31" i="2"/>
  <c r="K31" i="2"/>
  <c r="M31" i="2"/>
  <c r="I43" i="2"/>
  <c r="J43" i="2"/>
  <c r="K43" i="2"/>
  <c r="M43" i="2"/>
  <c r="I9" i="3"/>
  <c r="J9" i="3"/>
  <c r="K9" i="3"/>
  <c r="L9" i="3"/>
  <c r="M9" i="3"/>
  <c r="I10" i="3"/>
  <c r="J10" i="3"/>
  <c r="K10" i="3"/>
  <c r="L10" i="3"/>
  <c r="M10" i="3"/>
  <c r="I8" i="3"/>
  <c r="J8" i="3"/>
  <c r="K8" i="3"/>
  <c r="L8" i="3"/>
  <c r="M8" i="3"/>
  <c r="I18" i="3"/>
  <c r="J18" i="3"/>
  <c r="K18" i="3"/>
  <c r="L18" i="3"/>
  <c r="M18" i="3"/>
  <c r="I32" i="2"/>
  <c r="J32" i="2"/>
  <c r="K32" i="2"/>
  <c r="M32" i="2"/>
  <c r="M29" i="2"/>
  <c r="J29" i="2"/>
  <c r="I29" i="2"/>
  <c r="I14" i="2"/>
  <c r="J14" i="2"/>
  <c r="K14" i="2"/>
  <c r="M14" i="2"/>
  <c r="I9" i="2"/>
  <c r="J9" i="2"/>
  <c r="K9" i="2"/>
  <c r="M9" i="2"/>
  <c r="I10" i="2"/>
  <c r="J10" i="2"/>
  <c r="K10" i="2"/>
  <c r="M10" i="2"/>
  <c r="I27" i="2"/>
  <c r="J27" i="2"/>
  <c r="K27" i="2"/>
  <c r="M27" i="2"/>
  <c r="I28" i="2"/>
  <c r="J28" i="2"/>
  <c r="K28" i="2"/>
  <c r="M28" i="2"/>
  <c r="I40" i="2"/>
  <c r="I41" i="2"/>
  <c r="I5" i="3"/>
  <c r="J5" i="3"/>
  <c r="K5" i="3"/>
  <c r="L5" i="3"/>
  <c r="M5" i="3"/>
  <c r="I12" i="3"/>
  <c r="J12" i="3"/>
  <c r="K12" i="3"/>
  <c r="L12" i="3"/>
  <c r="M12" i="3"/>
  <c r="I33" i="2"/>
  <c r="J33" i="2"/>
  <c r="K33" i="2"/>
  <c r="M33" i="2"/>
  <c r="M19" i="3"/>
  <c r="M6" i="3"/>
  <c r="M17" i="3"/>
  <c r="M11" i="3"/>
  <c r="M7" i="3"/>
  <c r="M13" i="3"/>
  <c r="M16" i="3"/>
  <c r="M4" i="3"/>
  <c r="M15" i="3"/>
  <c r="L19" i="3"/>
  <c r="L6" i="3"/>
  <c r="L17" i="3"/>
  <c r="L11" i="3"/>
  <c r="L7" i="3"/>
  <c r="L13" i="3"/>
  <c r="L16" i="3"/>
  <c r="L4" i="3"/>
  <c r="L15" i="3"/>
  <c r="K18" i="2"/>
  <c r="I18" i="2"/>
  <c r="J18" i="2"/>
  <c r="M18" i="2"/>
  <c r="I24" i="2"/>
  <c r="J24" i="2"/>
  <c r="K24" i="2"/>
  <c r="M24" i="2"/>
  <c r="I34" i="2"/>
  <c r="J34" i="2"/>
  <c r="K34" i="2"/>
  <c r="M34" i="2"/>
  <c r="J41" i="2"/>
  <c r="K41" i="2"/>
  <c r="M41" i="2"/>
  <c r="I42" i="2"/>
  <c r="J42" i="2"/>
  <c r="K42" i="2"/>
  <c r="M42" i="2"/>
  <c r="I7" i="3"/>
  <c r="J7" i="3"/>
  <c r="K7" i="3"/>
  <c r="I13" i="3"/>
  <c r="J13" i="3"/>
  <c r="K13" i="3"/>
  <c r="I16" i="3"/>
  <c r="J16" i="3"/>
  <c r="K16" i="3"/>
  <c r="I4" i="3"/>
  <c r="J4" i="3"/>
  <c r="K4" i="3"/>
  <c r="I17" i="3"/>
  <c r="J17" i="3"/>
  <c r="K17" i="3"/>
  <c r="I36" i="2"/>
  <c r="J36" i="2"/>
  <c r="K36" i="2"/>
  <c r="M36" i="2"/>
  <c r="I16" i="2"/>
  <c r="J16" i="2"/>
  <c r="K16" i="2"/>
  <c r="M16" i="2"/>
  <c r="I11" i="2"/>
  <c r="J11" i="2"/>
  <c r="K11" i="2"/>
  <c r="M11" i="2"/>
  <c r="I30" i="2"/>
  <c r="J30" i="2"/>
  <c r="K30" i="2"/>
  <c r="M30" i="2"/>
  <c r="I45" i="2"/>
  <c r="J45" i="2"/>
  <c r="K45" i="2"/>
  <c r="M45" i="2"/>
  <c r="I5" i="2"/>
  <c r="J5" i="2"/>
  <c r="K5" i="2"/>
  <c r="M5" i="2"/>
  <c r="I13" i="2"/>
  <c r="J13" i="2"/>
  <c r="K13" i="2"/>
  <c r="M13" i="2"/>
  <c r="I39" i="2"/>
  <c r="I44" i="2"/>
  <c r="I35" i="2"/>
  <c r="J35" i="2"/>
  <c r="K35" i="2"/>
  <c r="M35" i="2"/>
  <c r="I8" i="2"/>
  <c r="J8" i="2"/>
  <c r="K8" i="2"/>
  <c r="M8" i="2"/>
  <c r="J40" i="2"/>
  <c r="K40" i="2"/>
  <c r="M40" i="2"/>
  <c r="I19" i="3"/>
  <c r="J19" i="3"/>
  <c r="K19" i="3"/>
  <c r="I6" i="3"/>
  <c r="J6" i="3"/>
  <c r="K6" i="3"/>
  <c r="I11" i="3"/>
  <c r="J11" i="3"/>
  <c r="K11" i="3"/>
  <c r="I15" i="3"/>
  <c r="J15" i="3"/>
  <c r="K15" i="3"/>
  <c r="I46" i="2"/>
  <c r="J46" i="2"/>
  <c r="K46" i="2"/>
  <c r="M46" i="2"/>
  <c r="J39" i="2"/>
  <c r="K39" i="2"/>
  <c r="M39" i="2"/>
  <c r="J44" i="2"/>
  <c r="K44" i="2"/>
  <c r="M44" i="2"/>
  <c r="I23" i="2"/>
  <c r="J23" i="2"/>
  <c r="K23" i="2"/>
  <c r="M23" i="2"/>
  <c r="I38" i="2"/>
  <c r="J38" i="2"/>
  <c r="K38" i="2"/>
  <c r="M38" i="2"/>
  <c r="I4" i="2"/>
  <c r="J4" i="2"/>
  <c r="K4" i="2"/>
  <c r="M4" i="2"/>
  <c r="I17" i="2"/>
  <c r="J17" i="2"/>
  <c r="K17" i="2"/>
  <c r="M17" i="2"/>
  <c r="I20" i="2"/>
  <c r="J20" i="2"/>
  <c r="K20" i="2"/>
  <c r="M20" i="2"/>
  <c r="I12" i="2"/>
  <c r="J12" i="2"/>
  <c r="K12" i="2"/>
  <c r="M12" i="2"/>
  <c r="I19" i="2"/>
  <c r="J19" i="2"/>
  <c r="K19" i="2"/>
  <c r="M19" i="2"/>
  <c r="I22" i="2"/>
  <c r="J22" i="2"/>
  <c r="K22" i="2"/>
  <c r="M22" i="2"/>
  <c r="I15" i="2"/>
  <c r="J15" i="2"/>
  <c r="K15" i="2"/>
  <c r="M15" i="2"/>
  <c r="I6" i="2"/>
  <c r="J6" i="2"/>
  <c r="K6" i="2"/>
  <c r="M6" i="2"/>
  <c r="I37" i="2"/>
  <c r="J37" i="2"/>
  <c r="K37" i="2"/>
  <c r="M37" i="2"/>
  <c r="I7" i="2"/>
  <c r="J7" i="2"/>
  <c r="K7" i="2"/>
  <c r="M7" i="2"/>
  <c r="N29" i="2" l="1"/>
  <c r="N5" i="2"/>
  <c r="N39" i="2"/>
  <c r="N13" i="2"/>
  <c r="N7" i="2"/>
  <c r="N37" i="2"/>
  <c r="N6" i="2"/>
  <c r="N15" i="2"/>
  <c r="N22" i="2"/>
  <c r="N19" i="2"/>
  <c r="N12" i="2"/>
  <c r="N20" i="2"/>
  <c r="N17" i="2"/>
  <c r="N4" i="2"/>
  <c r="N38" i="2"/>
  <c r="N23" i="2"/>
  <c r="N46" i="2"/>
  <c r="N44" i="2"/>
  <c r="N42" i="2"/>
  <c r="N18" i="2"/>
  <c r="N40" i="2"/>
  <c r="N28" i="2"/>
  <c r="N27" i="2"/>
  <c r="N10" i="2"/>
  <c r="N9" i="2"/>
  <c r="N14" i="2"/>
  <c r="N8" i="2"/>
  <c r="N35" i="2"/>
  <c r="N45" i="2"/>
  <c r="N30" i="2"/>
  <c r="N11" i="2"/>
  <c r="N16" i="2"/>
  <c r="N36" i="2"/>
  <c r="N34" i="2"/>
  <c r="N24" i="2"/>
  <c r="N33" i="2"/>
  <c r="N41" i="2"/>
  <c r="N32" i="2"/>
  <c r="N43" i="2"/>
  <c r="N31" i="2"/>
  <c r="N21" i="2"/>
  <c r="N26" i="2"/>
  <c r="N25" i="2"/>
  <c r="N11" i="3"/>
  <c r="N19" i="3"/>
  <c r="N17" i="3"/>
  <c r="N16" i="3"/>
  <c r="N7" i="3"/>
  <c r="N5" i="3"/>
  <c r="N18" i="3"/>
  <c r="N10" i="3"/>
  <c r="N14" i="3"/>
  <c r="N15" i="3"/>
  <c r="N6" i="3"/>
  <c r="N4" i="3"/>
  <c r="N13" i="3"/>
  <c r="N12" i="3"/>
  <c r="N8" i="3"/>
  <c r="N9" i="3"/>
</calcChain>
</file>

<file path=xl/sharedStrings.xml><?xml version="1.0" encoding="utf-8"?>
<sst xmlns="http://schemas.openxmlformats.org/spreadsheetml/2006/main" count="274" uniqueCount="159">
  <si>
    <t xml:space="preserve">ΣΧΟΛΙΚΗ ΜΟΝΑΔΑ 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</si>
  <si>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</si>
  <si>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</si>
  <si>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</si>
  <si>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</si>
  <si>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</si>
  <si>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</si>
  <si>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ΔΣ 3ο ΠΤΟΛ/ΔΑΣ</t>
  </si>
  <si>
    <t>ΚΟΖΑΝΗΣ</t>
  </si>
  <si>
    <t xml:space="preserve">ΔΣ 6ο ΠΤΟΛ/ΔΑΣ </t>
  </si>
  <si>
    <t>ΕΟΡΔΑΙΑΣ</t>
  </si>
  <si>
    <t>ΔΣ 2ο ΜΟΥΡΙΚΙΟΥ</t>
  </si>
  <si>
    <t xml:space="preserve">ΔΣ ΛΕΥΚΟΠΗΓΗΣ </t>
  </si>
  <si>
    <t xml:space="preserve">ΔΣ 1ο ΣΙΑΤΙΣΤΑΣ </t>
  </si>
  <si>
    <t xml:space="preserve">ΔΣ ΠΕΡΔΙΚΚΑ </t>
  </si>
  <si>
    <t>ΔΣ 2ο ΚΡΟΚΟΥ</t>
  </si>
  <si>
    <t xml:space="preserve">ΝΓ 11ο ΚΟΖΑΝΗΣ </t>
  </si>
  <si>
    <t xml:space="preserve">ΝΓ 13ο ΚΟΖΑΝΗΣ </t>
  </si>
  <si>
    <t>ΔΣ ΞΗΡΟΛΙΜΝΗΣ</t>
  </si>
  <si>
    <t xml:space="preserve">ΔΣ ΝΕΑΠΟΛΗΣ </t>
  </si>
  <si>
    <t>ΣΥΝΟΛΟ ΔΗΜΟΣ ΒΟΙΟΥ</t>
  </si>
  <si>
    <t>ΣΥΝΟΛΟ ΔΗΜΟΣ  ΚΟΖΑΝΗΣ</t>
  </si>
  <si>
    <t>ΣΥΝΟΛΟ ΔΗΜΟΣ ΕΟΡΔΑΙΑΣ</t>
  </si>
  <si>
    <t>ΟΝ/ΜΟ</t>
  </si>
  <si>
    <t>ΝΓ 17ο ΚΟΖΑΝΗΣ</t>
  </si>
  <si>
    <t xml:space="preserve">ΝΓ ΚΟΙΛΩΝ </t>
  </si>
  <si>
    <t xml:space="preserve">ΔΣ ΑΓΙΟΥ ΔΗΜΗΤΡΙΟΥ </t>
  </si>
  <si>
    <t>ΔΣ 12ο ΠΤΟΛΕΜΑΪΔΑΣ</t>
  </si>
  <si>
    <t>ΔΣ ΑΡΔΑΣΣΑΣ</t>
  </si>
  <si>
    <t xml:space="preserve">ΔΣ ΒΕΛΒΕΝΤΟΥ </t>
  </si>
  <si>
    <t xml:space="preserve">Στεργίου Ευστρατία </t>
  </si>
  <si>
    <t>ΣΥΝΟΛΟ ΔΗΜΟΣ  ΒΕΛΒΕΝΤΟΥ</t>
  </si>
  <si>
    <t xml:space="preserve">ΔΣ ΑΓΙΑΣ ΠΑΡΑΣΚΕΥΗΣ </t>
  </si>
  <si>
    <t xml:space="preserve">ΔΣ ΑΝΩ ΚΩΜΗΣ </t>
  </si>
  <si>
    <t xml:space="preserve">ΔΣ ΚΛΕΙΤΟΥ </t>
  </si>
  <si>
    <t>ΔΣ 1ο ΠΤΟΛ/ΔΑΣ</t>
  </si>
  <si>
    <t xml:space="preserve">ΔΣ 7ο ΠΤΟΛ/ΔΑΣ </t>
  </si>
  <si>
    <t>ΔΣ 1ο ΒΕΡΜΙΟΥ</t>
  </si>
  <si>
    <t xml:space="preserve">Σουλίδης Κωνσταντίνος </t>
  </si>
  <si>
    <t xml:space="preserve">ΝΓ 6ο ΠΤΟΛ/ΔΑΣ </t>
  </si>
  <si>
    <t xml:space="preserve">ΝΓ ΤΣΟΤΥΛΙΟΥ </t>
  </si>
  <si>
    <t xml:space="preserve">Τσιφτσή Ελένη </t>
  </si>
  <si>
    <t>Τσιντζικλή Θεοδώρα</t>
  </si>
  <si>
    <t>Νακόπουλος Αθανάσιος</t>
  </si>
  <si>
    <t>Πατσιλιά Παρασκευή</t>
  </si>
  <si>
    <t>Αποσέρκογλου Κυριακή</t>
  </si>
  <si>
    <t>Σαρβάνη Ευδοκία</t>
  </si>
  <si>
    <t>Πάτκας Ευάγγελος</t>
  </si>
  <si>
    <t>Ντέρος Ιωάννης</t>
  </si>
  <si>
    <t>Γεωργιάδου Παρθένα</t>
  </si>
  <si>
    <t>Λαφαζάνη Παρθένα</t>
  </si>
  <si>
    <t>ΒΟΙΟΥ</t>
  </si>
  <si>
    <t>Χρυσοχοϊδης Νικόλαος</t>
  </si>
  <si>
    <t>Φωστηροπούλου Φρειδερίκη</t>
  </si>
  <si>
    <t>Νακόπουλος Πασχάλης</t>
  </si>
  <si>
    <t>Σουλίδης Χρήστος</t>
  </si>
  <si>
    <t>ΔΣ ΠΟΝΤΟΚΩΜΗΣ</t>
  </si>
  <si>
    <t>Αρβανιτάκη - Βαϊράμη Ευτέρπη</t>
  </si>
  <si>
    <t>Παπαστέργιου Πολυξένη</t>
  </si>
  <si>
    <t xml:space="preserve">Θωμαίδου Σοφία </t>
  </si>
  <si>
    <t xml:space="preserve">Μήτρου Αναστασία </t>
  </si>
  <si>
    <t xml:space="preserve">Αποστολίδου Ευρυκόμη </t>
  </si>
  <si>
    <t xml:space="preserve">Τρίμπου Ευαγγελία </t>
  </si>
  <si>
    <t>Κωλέση Αναστασία</t>
  </si>
  <si>
    <t xml:space="preserve">Γεωργαλή Αγνή </t>
  </si>
  <si>
    <t>ΣΥΝΟΛΟ ΔΗΜΟΣ ΒΕΛΒΕΝΤΟΥ</t>
  </si>
  <si>
    <t>ΣΥΝΟΛΟ ΔΗΜΟΣ ΣΕΡΒΙΩΝ</t>
  </si>
  <si>
    <t xml:space="preserve">ΝΓ 12ο ΚΟΖΑΝΗΣ </t>
  </si>
  <si>
    <t>ΝΓ ΝΕΟΥ ΚΛΕΙΤΟΥ</t>
  </si>
  <si>
    <t xml:space="preserve">ΝΓ 1ο ΠΤΟΛ/ΔΑΣ </t>
  </si>
  <si>
    <t>ΝΓ ΠΛΑΤ/ΟΣ</t>
  </si>
  <si>
    <t xml:space="preserve">ΝΓ 2ο ΠΤΟΛ/ΔΑΣ </t>
  </si>
  <si>
    <t>Δεληγιάννη Σταματία</t>
  </si>
  <si>
    <t xml:space="preserve">Μπάρπα Ιορδάνα </t>
  </si>
  <si>
    <t xml:space="preserve">Βούλγαρη Αθανασία </t>
  </si>
  <si>
    <t xml:space="preserve">Γκουρτζιούμης Ζήσης </t>
  </si>
  <si>
    <t xml:space="preserve">Κωτσόπουλος Χρήστος </t>
  </si>
  <si>
    <t xml:space="preserve">Αργυρόπουλος Γεώργιος </t>
  </si>
  <si>
    <t xml:space="preserve">ΔΣ ΝΕΑΣ ΧΑΡΑΥΓΗΣ </t>
  </si>
  <si>
    <t xml:space="preserve">Πατσινακίδου Παναϊλα </t>
  </si>
  <si>
    <t xml:space="preserve">Μπαλτά Ελένη </t>
  </si>
  <si>
    <t xml:space="preserve">Μουλάκη Βασιλική </t>
  </si>
  <si>
    <t xml:space="preserve">Παπά Εβελίνα </t>
  </si>
  <si>
    <t xml:space="preserve">Καλαφάτη Μαρία </t>
  </si>
  <si>
    <t xml:space="preserve">Βόκα Δέσποινα </t>
  </si>
  <si>
    <t xml:space="preserve">Λιάπτση Βασιλική </t>
  </si>
  <si>
    <t xml:space="preserve">Σωτηριάδης Δημήτριος </t>
  </si>
  <si>
    <t>ΔΣ 4ο ΠΤΟΛ/ΔΑΣ</t>
  </si>
  <si>
    <t xml:space="preserve">Ζάπτση Ευαγγελία </t>
  </si>
  <si>
    <t xml:space="preserve">Αντωνιάδης Ευθύμιος </t>
  </si>
  <si>
    <t>Κοκονόζη Αφροδίτη</t>
  </si>
  <si>
    <t xml:space="preserve">Νούλη Θέκλα </t>
  </si>
  <si>
    <t>Σαουλίδου Ειρήνη</t>
  </si>
  <si>
    <t xml:space="preserve">Μήσσιου Ελένη </t>
  </si>
  <si>
    <t>Ξανθοπούλου Ελευθερία</t>
  </si>
  <si>
    <t xml:space="preserve">Γκόλα Βιργινία </t>
  </si>
  <si>
    <t>ΔΣ "Γ.ΚΟΝΤΑΡΗ"</t>
  </si>
  <si>
    <t>Δεμιρτζίδης Κωνσταντίνος</t>
  </si>
  <si>
    <t xml:space="preserve">ΔΣ 12ο ΚΟΖΑΝΗΣ </t>
  </si>
  <si>
    <t xml:space="preserve">Γκαντώνας Βασίλειος </t>
  </si>
  <si>
    <t xml:space="preserve">Παπαμίχου Άννα </t>
  </si>
  <si>
    <t xml:space="preserve">Παπαδημητρίου Αναστασία </t>
  </si>
  <si>
    <t xml:space="preserve">Κωνσταντινίδου Ιωάννα </t>
  </si>
  <si>
    <t xml:space="preserve">Μηλιώνη Μαρία </t>
  </si>
  <si>
    <t xml:space="preserve"> ΒΕΛΒΕΝΤΟΥ</t>
  </si>
  <si>
    <t xml:space="preserve">Μποτσιφάρα Δέσποινα </t>
  </si>
  <si>
    <t xml:space="preserve">ΝΓ 7ο ΚΑΙ ΝΓ 8ο ΠΤΟΛ/ΔΑΣ </t>
  </si>
  <si>
    <t xml:space="preserve"> </t>
  </si>
  <si>
    <t>Πεταλωτή Σταυρούλα</t>
  </si>
  <si>
    <t>Παπατάτσιου Αργυρώ</t>
  </si>
  <si>
    <t>ΣΕΡΒΙΩΝ</t>
  </si>
  <si>
    <t>Παυλίδου Xρυσούλα</t>
  </si>
  <si>
    <t>ΔΣ 1ο ΜΟΥΡΙΚΙΟΥ</t>
  </si>
  <si>
    <t xml:space="preserve">ΔΙΑΘΕΣΗ ΠΥΣΠΕ </t>
  </si>
  <si>
    <t xml:space="preserve">Γαλογαύρος Αθανάσιος </t>
  </si>
  <si>
    <t>ΣΥΝΟΛΟ ΔΗΜΟΣ ΒΟΪΟΥ</t>
  </si>
  <si>
    <t>Γρίβας Μιχαήλ</t>
  </si>
  <si>
    <t xml:space="preserve">Βόγδου Αικατερίνη </t>
  </si>
  <si>
    <t>ΜΑΧ</t>
  </si>
  <si>
    <t>ΤΟΠΟΘΕΤΗΣΗ</t>
  </si>
  <si>
    <t>ΔΣ ΒΑΤΕΡΟΥ</t>
  </si>
  <si>
    <t>ΔΣ ΚΑΡΥΔΙΤΣΑΣ</t>
  </si>
  <si>
    <t>ΔΣ ΚΑΛΟΝΕΡΙΟΥ-ΜΙΚΡΟΚΑΣΤΡΟΥ</t>
  </si>
  <si>
    <t>ΔΣ 3ο ΣΙΑΤΙΣΤΑΣ</t>
  </si>
  <si>
    <t>ΔΣ 10ο ΠΤΟΛΕΜΑΪΔΑΣ</t>
  </si>
  <si>
    <t>ΔΣ 11ο ΠΤΟΛΕΜΑΪΔΑΣ</t>
  </si>
  <si>
    <t>ΔΣ 8ο ΠΤΟΛΕΜΑΪΔΑΣ</t>
  </si>
  <si>
    <t>ΔΣ 9ο ΠΤΟΛΕΜΑΪΔΑΣ</t>
  </si>
  <si>
    <t>ΔΣ 2ο ΠΤΟΛΕΜΑΪΔΑΣ</t>
  </si>
  <si>
    <t>ΔΣ ΚΟΙΛΩΝ</t>
  </si>
  <si>
    <t>ΔΣ 4ο ΣΕΡΒΙΩΝ</t>
  </si>
  <si>
    <t>ΔΕΝ ΚΑΤΕΣΤΗ ΔΥΝΑΤΟ ΝΑ ΤΟΠΟΘΕΤΗΘΕΙ</t>
  </si>
  <si>
    <t>ΔΣ 5ο ΚΟΖΑΝΗΣ</t>
  </si>
  <si>
    <t>ΔΣ ΜΑΥΡΟΔΕΝΔΡΙΟΥ</t>
  </si>
  <si>
    <t>ΔΣ ΠΛΑΤΑΝΟΡΡΕΥΜΑΤΟΣ</t>
  </si>
  <si>
    <t>ΔΣ 10ο ΚΟΖΑΝΗΣ</t>
  </si>
  <si>
    <t>ΔΣ ΚΑΙΣΑΡΕΙΑΣ</t>
  </si>
  <si>
    <t>ΔΣ 19ο ΚΟΖΑΝΗΣ</t>
  </si>
  <si>
    <t>ΔΣ ΛΕΥΚΟΒΡΥΣΗΣ</t>
  </si>
  <si>
    <t>ΔΣ 13ο ΚΟΖΑΝΗΣ</t>
  </si>
  <si>
    <t>ΝΓ 9ο ΠΤΟΛΕΜΑΪΔΑΣ</t>
  </si>
  <si>
    <t>ΝΓ ΝΕΑΠΟΛΗΣ</t>
  </si>
  <si>
    <t>ΝΓ 7ο ΚΟΖΑΝΗΣ</t>
  </si>
  <si>
    <t>ΝΓ ΚΑΡΥΔΙΤΣΑΣ</t>
  </si>
  <si>
    <t>ΝΓ 3ο ΠΤΟΛΕΜΑΪΔΑΣ</t>
  </si>
  <si>
    <t>ΝΓ 3ο ΚΟΖΑΝΗΣ</t>
  </si>
  <si>
    <t>ΝΓ 21ο ΚΟΖΑΝΗΣ</t>
  </si>
  <si>
    <t>ΝΓ Ν.ΧΑΡΑΥΓΗΣ</t>
  </si>
  <si>
    <t>ΝΓ 8ο ΚΟΖΑΝΗΣ</t>
  </si>
  <si>
    <t>ΝΓ 12ο ΠΤΟΛΕΜΑΪΔΑΣ</t>
  </si>
  <si>
    <t>ΝΓ ΛΕΥΚΟΒΡΥΣΗΣ</t>
  </si>
  <si>
    <t>ΝΓ ΑΣΒΕΣΤΟΠΕΤΡΑΣ</t>
  </si>
  <si>
    <t>ΝΓ 22ο ΚΟΖΑΝΗΣ</t>
  </si>
  <si>
    <t>ΝΓ ΛΙΒΑΔΕΡΟΥ</t>
  </si>
  <si>
    <t>ΠΡΑΞΗ 17η /9-8-2021</t>
  </si>
  <si>
    <t xml:space="preserve">ΤΟΠΟΘΕΤΗΣΗ ΛΕΙΤΟΥΡΓΙΚΑ ΥΠΕΡΑΡΙΘΜΩΝ ΕΚΠΑΙΔΕΥΤΙΚΩΝ ΚΛΑΔΟΥ ΠΕ60 ΣΕ ΣΧΟΛΙΚΕΣ ΜΟΝΑΔΕΣ ΤΗΣ ΔΙΕΥΘΥΝΣΗΣ ΠΡΩΤΟΒΑΘΜΙΑΣ ΕΚΠΑΙΔΕΥΣΗΣ  ΚΟΖΑΝΗΣ ΓΙΑ ΤΟ ΔΙΔΑΚΤΙΚΟ ΕΤΟΣ 2021-2022 </t>
  </si>
  <si>
    <t xml:space="preserve">ΤΟΠΟΘΕΤΗΣΗ ΛΕΙΤΟΥΡΓΙΚΑ ΥΠΕΡΑΡΙΘΜΩΝ ΕΚΠΑΙΔΕΥΤΙΚΩΝ ΚΛΑΔΟΥ ΠΕ70 ΣΕ ΣΧΟΛΙΚΕΣ ΜΟΝΑΔΕΣ ΤΗΣ ΔΙΕΥΘΥΝΣΗΣ ΠΡΩΤΟΒΑΘΜΙΑΣ ΕΚΠΑΙΔΕΥΣΗΣΚΟΖΑΝΗΣ ΓΙΑ ΤΟ ΔΙΔΑΚΤΙΚΟ ΕΤΟΣ 2021-2022                    </t>
  </si>
  <si>
    <t>Πράξη 17η/ 9-8-2021</t>
  </si>
  <si>
    <t>ΔΣ Χ.ΜΕΓΔΑΝΗ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</si>
</sst>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b/>
      <sz val="9"/>
      <name val="Calibri"/>
      <family val="2"/>
      <charset val="161"/>
    </font>
    <font>
      <b/>
      <sz val="12"/>
      <name val="Calibri"/>
      <family val="2"/>
    </font>
    <font>
      <b/>
      <sz val="7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name val="Calibri"/>
      <family val="2"/>
      <charset val="161"/>
    </font>
    <font>
      <b/>
      <sz val="7"/>
      <name val="Calibri"/>
      <family val="2"/>
      <charset val="161"/>
    </font>
    <font>
      <sz val="7"/>
      <color indexed="8"/>
      <name val="Calibri"/>
      <family val="2"/>
    </font>
    <font>
      <sz val="7"/>
      <color theme="1"/>
      <name val="Calibri"/>
      <family val="2"/>
      <charset val="161"/>
    </font>
    <font>
      <b/>
      <sz val="7"/>
      <color theme="1"/>
      <name val="Calibri"/>
      <family val="2"/>
      <charset val="161"/>
    </font>
    <font>
      <sz val="7"/>
      <color rgb="FFFF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7"/>
      <color indexed="8"/>
      <name val="Calibri"/>
      <family val="2"/>
    </font>
    <font>
      <b/>
      <sz val="7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zoomScale="120" zoomScaleNormal="120" workbookViewId="0">
      <pane xSplit="3" ySplit="3" topLeftCell="D37" activePane="bottomRight" state="frozen"/>
      <selection activeCell="G33" sqref="G33"/>
      <selection pane="topRight" activeCell="G33" sqref="G33"/>
      <selection pane="bottomLeft" activeCell="G33" sqref="G33"/>
      <selection pane="bottomRight" activeCell="A45" sqref="A45"/>
    </sheetView>
  </sheetViews>
  <sheetFormatPr defaultRowHeight="15" x14ac:dyDescent="0.25"/>
  <cols>
    <col min="1" max="1" width="13.42578125" style="1" customWidth="1"/>
    <col min="2" max="2" width="6.85546875" style="2" customWidth="1"/>
    <col min="3" max="3" width="11" style="2" customWidth="1"/>
    <col min="4" max="4" width="7.85546875" style="2" customWidth="1"/>
    <col min="5" max="5" width="4.140625" style="2" customWidth="1"/>
    <col min="6" max="6" width="7.140625" style="2" customWidth="1"/>
    <col min="7" max="7" width="4.140625" style="2" customWidth="1"/>
    <col min="8" max="8" width="6.28515625" style="2" customWidth="1"/>
    <col min="9" max="9" width="5" style="2" customWidth="1"/>
    <col min="10" max="10" width="4.7109375" style="2" customWidth="1"/>
    <col min="11" max="12" width="4.5703125" style="2" customWidth="1"/>
    <col min="13" max="13" width="4.7109375" style="2" customWidth="1"/>
    <col min="14" max="14" width="12.5703125" style="2" hidden="1" customWidth="1"/>
    <col min="15" max="15" width="22.7109375" style="31" customWidth="1"/>
    <col min="16" max="16384" width="9.140625" style="2"/>
  </cols>
  <sheetData>
    <row r="1" spans="1:16" ht="22.5" customHeight="1" x14ac:dyDescent="0.25">
      <c r="A1" s="40" t="s">
        <v>157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s="4" customFormat="1" ht="30.75" customHeight="1" x14ac:dyDescent="0.25">
      <c r="A2" s="41" t="s">
        <v>156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6" ht="110.25" customHeight="1" x14ac:dyDescent="0.25">
      <c r="A3" s="5" t="s">
        <v>0</v>
      </c>
      <c r="B3" s="5" t="s">
        <v>2</v>
      </c>
      <c r="C3" s="5" t="s">
        <v>23</v>
      </c>
      <c r="D3" s="6" t="s">
        <v>1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22</v>
      </c>
      <c r="J3" s="6" t="s">
        <v>21</v>
      </c>
      <c r="K3" s="6" t="s">
        <v>115</v>
      </c>
      <c r="L3" s="6" t="s">
        <v>66</v>
      </c>
      <c r="M3" s="6" t="s">
        <v>31</v>
      </c>
      <c r="N3" s="6" t="s">
        <v>118</v>
      </c>
      <c r="O3" s="30" t="s">
        <v>119</v>
      </c>
    </row>
    <row r="4" spans="1:16" ht="29.25" customHeight="1" x14ac:dyDescent="0.25">
      <c r="A4" s="16" t="s">
        <v>18</v>
      </c>
      <c r="B4" s="7">
        <v>554809</v>
      </c>
      <c r="C4" s="7" t="s">
        <v>54</v>
      </c>
      <c r="D4" s="8">
        <v>292.76</v>
      </c>
      <c r="E4" s="7"/>
      <c r="F4" s="7"/>
      <c r="G4" s="7"/>
      <c r="H4" s="7"/>
      <c r="I4" s="8">
        <f t="shared" ref="I4:I46" si="0" xml:space="preserve"> IF(AND(F4 = "ΕΟΡΔΑΙΑΣ",H4 = "ΕΟΡΔΑΙΑΣ"), SUM(D4,E4,G4),  IF(F4 = "ΕΟΡΔΑΙΑΣ", SUM(D4,E4), 0) + IF(H4 = "ΕΟΡΔΑΙΑΣ", SUM(D4,G4),0))</f>
        <v>0</v>
      </c>
      <c r="J4" s="8">
        <f t="shared" ref="J4:J46" si="1" xml:space="preserve"> IF(AND(F4 = "ΚΟΖΑΝΗΣ",H4 = "ΚΟΖΑΝΗΣ"), SUM(D4,E4,G4),  IF(F4 = "ΚΟΖΑΝΗΣ", SUM(D4,E4), 0) + IF(H4 = "ΚΟΖΑΝΗΣ", SUM(D4,G4),0))</f>
        <v>0</v>
      </c>
      <c r="K4" s="8">
        <f t="shared" ref="K4:K46" si="2" xml:space="preserve"> IF(AND(F4 = "ΒΟΙΟΥ",H4 = "ΒΟΙΟΥ"), SUM(D4,E4,G4),  IF(F4 = "ΒΟΙΟΥ", SUM(D4,E4), 0) + IF(H4 = "ΒΟΙΟΥ", SUM(D4,G4),0))</f>
        <v>0</v>
      </c>
      <c r="L4" s="8">
        <f t="shared" ref="L4:L46" si="3" xml:space="preserve"> IF(AND(F4 = "ΣΕΡΒΙΩΝ",H4 = "ΣΕΡΒΙΩΝ"), SUM(D4,E4,G4),  IF(F4 = "ΣΕΡΒΙΩΝ", SUM(D4,E4), 0) + IF(H4 = "ΣΕΡΒΙΩΝ", SUM(G4,F4),0))</f>
        <v>0</v>
      </c>
      <c r="M4" s="8">
        <f t="shared" ref="M4:M46" si="4" xml:space="preserve"> IF(AND(F4 = "ΣΕΡΒΙΩΝ ΒΕΛΒΕΝΤΟΥ",H4 = "ΣΕΡΒΙΩΝ ΒΕΛΒΕΝΤΟΥ"), SUM(D4,E4,G4),  IF(F4 = "ΣΕΡΒΙΩΝ ΒΕΛΒΕΝΤΟΥ", SUM(D4,E4), 0) + IF(H4 = "ΣΕΡΒΙΩΝ ΒΕΛΒΕΝΤΟΥ", SUM(D4,G4),0))</f>
        <v>0</v>
      </c>
      <c r="N4" s="27">
        <f t="shared" ref="N4:N46" si="5">MAX(I4:M4,D4)</f>
        <v>292.76</v>
      </c>
      <c r="O4" s="39" t="s">
        <v>120</v>
      </c>
    </row>
    <row r="5" spans="1:16" ht="29.25" customHeight="1" x14ac:dyDescent="0.25">
      <c r="A5" s="16" t="s">
        <v>32</v>
      </c>
      <c r="B5" s="7">
        <v>568083</v>
      </c>
      <c r="C5" s="7" t="s">
        <v>75</v>
      </c>
      <c r="D5" s="8">
        <v>195.24</v>
      </c>
      <c r="E5" s="19">
        <v>4</v>
      </c>
      <c r="F5" s="19" t="s">
        <v>8</v>
      </c>
      <c r="G5" s="19"/>
      <c r="H5" s="19"/>
      <c r="I5" s="8">
        <f t="shared" si="0"/>
        <v>0</v>
      </c>
      <c r="J5" s="8">
        <f t="shared" si="1"/>
        <v>199.24</v>
      </c>
      <c r="K5" s="8">
        <f t="shared" si="2"/>
        <v>0</v>
      </c>
      <c r="L5" s="8">
        <f t="shared" si="3"/>
        <v>0</v>
      </c>
      <c r="M5" s="8">
        <f t="shared" si="4"/>
        <v>0</v>
      </c>
      <c r="N5" s="27">
        <f t="shared" si="5"/>
        <v>199.24</v>
      </c>
      <c r="O5" s="39" t="s">
        <v>121</v>
      </c>
    </row>
    <row r="6" spans="1:16" ht="24.75" customHeight="1" x14ac:dyDescent="0.25">
      <c r="A6" s="17" t="s">
        <v>19</v>
      </c>
      <c r="B6" s="11">
        <v>593597</v>
      </c>
      <c r="C6" s="11" t="s">
        <v>94</v>
      </c>
      <c r="D6" s="10">
        <v>187.37</v>
      </c>
      <c r="E6" s="11">
        <v>4</v>
      </c>
      <c r="F6" s="11" t="s">
        <v>51</v>
      </c>
      <c r="G6" s="11">
        <v>4</v>
      </c>
      <c r="H6" s="11" t="s">
        <v>51</v>
      </c>
      <c r="I6" s="10">
        <f t="shared" si="0"/>
        <v>0</v>
      </c>
      <c r="J6" s="10">
        <f t="shared" si="1"/>
        <v>0</v>
      </c>
      <c r="K6" s="10">
        <f t="shared" si="2"/>
        <v>195.37</v>
      </c>
      <c r="L6" s="8">
        <f t="shared" si="3"/>
        <v>0</v>
      </c>
      <c r="M6" s="10">
        <f t="shared" si="4"/>
        <v>0</v>
      </c>
      <c r="N6" s="27">
        <f t="shared" si="5"/>
        <v>195.37</v>
      </c>
      <c r="O6" s="39" t="s">
        <v>122</v>
      </c>
    </row>
    <row r="7" spans="1:16" ht="24.75" customHeight="1" x14ac:dyDescent="0.25">
      <c r="A7" s="17" t="s">
        <v>19</v>
      </c>
      <c r="B7" s="11">
        <v>594175</v>
      </c>
      <c r="C7" s="11" t="s">
        <v>95</v>
      </c>
      <c r="D7" s="10">
        <v>176.69</v>
      </c>
      <c r="E7" s="11">
        <v>4</v>
      </c>
      <c r="F7" s="11" t="s">
        <v>51</v>
      </c>
      <c r="G7" s="18"/>
      <c r="H7" s="18"/>
      <c r="I7" s="10">
        <f t="shared" si="0"/>
        <v>0</v>
      </c>
      <c r="J7" s="10">
        <f t="shared" si="1"/>
        <v>0</v>
      </c>
      <c r="K7" s="10">
        <f t="shared" si="2"/>
        <v>180.69</v>
      </c>
      <c r="L7" s="8">
        <f t="shared" si="3"/>
        <v>0</v>
      </c>
      <c r="M7" s="10">
        <f t="shared" si="4"/>
        <v>0</v>
      </c>
      <c r="N7" s="27">
        <f t="shared" si="5"/>
        <v>180.69</v>
      </c>
      <c r="O7" s="39" t="s">
        <v>131</v>
      </c>
    </row>
    <row r="8" spans="1:16" ht="24.75" customHeight="1" x14ac:dyDescent="0.25">
      <c r="A8" s="16" t="s">
        <v>11</v>
      </c>
      <c r="B8" s="7">
        <v>600346</v>
      </c>
      <c r="C8" s="7" t="s">
        <v>53</v>
      </c>
      <c r="D8" s="8">
        <v>149.47</v>
      </c>
      <c r="E8" s="19"/>
      <c r="F8" s="19"/>
      <c r="G8" s="19"/>
      <c r="H8" s="19"/>
      <c r="I8" s="8">
        <f t="shared" si="0"/>
        <v>0</v>
      </c>
      <c r="J8" s="8">
        <f t="shared" si="1"/>
        <v>0</v>
      </c>
      <c r="K8" s="8">
        <f t="shared" si="2"/>
        <v>0</v>
      </c>
      <c r="L8" s="8">
        <f t="shared" si="3"/>
        <v>0</v>
      </c>
      <c r="M8" s="8">
        <f t="shared" si="4"/>
        <v>0</v>
      </c>
      <c r="N8" s="27">
        <f t="shared" si="5"/>
        <v>149.47</v>
      </c>
      <c r="O8" s="39" t="s">
        <v>131</v>
      </c>
    </row>
    <row r="9" spans="1:16" ht="24.75" customHeight="1" x14ac:dyDescent="0.25">
      <c r="A9" s="26" t="s">
        <v>37</v>
      </c>
      <c r="B9" s="11">
        <v>601428</v>
      </c>
      <c r="C9" s="11" t="s">
        <v>91</v>
      </c>
      <c r="D9" s="10">
        <v>142.29</v>
      </c>
      <c r="E9" s="18"/>
      <c r="F9" s="18"/>
      <c r="G9" s="18"/>
      <c r="H9" s="18"/>
      <c r="I9" s="10">
        <f t="shared" si="0"/>
        <v>0</v>
      </c>
      <c r="J9" s="10">
        <f t="shared" si="1"/>
        <v>0</v>
      </c>
      <c r="K9" s="10">
        <f t="shared" si="2"/>
        <v>0</v>
      </c>
      <c r="L9" s="8">
        <f t="shared" si="3"/>
        <v>0</v>
      </c>
      <c r="M9" s="10">
        <f t="shared" si="4"/>
        <v>0</v>
      </c>
      <c r="N9" s="27">
        <f t="shared" si="5"/>
        <v>142.29</v>
      </c>
      <c r="O9" s="39" t="s">
        <v>131</v>
      </c>
    </row>
    <row r="10" spans="1:16" ht="24.75" customHeight="1" x14ac:dyDescent="0.25">
      <c r="A10" s="26" t="s">
        <v>37</v>
      </c>
      <c r="B10" s="11">
        <v>604198</v>
      </c>
      <c r="C10" s="11" t="s">
        <v>49</v>
      </c>
      <c r="D10" s="10">
        <v>140.43</v>
      </c>
      <c r="E10" s="18"/>
      <c r="F10" s="18"/>
      <c r="G10" s="18"/>
      <c r="H10" s="18"/>
      <c r="I10" s="10">
        <f t="shared" si="0"/>
        <v>0</v>
      </c>
      <c r="J10" s="10">
        <f t="shared" si="1"/>
        <v>0</v>
      </c>
      <c r="K10" s="10">
        <f t="shared" si="2"/>
        <v>0</v>
      </c>
      <c r="L10" s="8">
        <f t="shared" si="3"/>
        <v>0</v>
      </c>
      <c r="M10" s="10">
        <f t="shared" si="4"/>
        <v>0</v>
      </c>
      <c r="N10" s="27">
        <f t="shared" si="5"/>
        <v>140.43</v>
      </c>
      <c r="O10" s="39" t="s">
        <v>131</v>
      </c>
      <c r="P10" s="2" t="s">
        <v>107</v>
      </c>
    </row>
    <row r="11" spans="1:16" ht="24.75" customHeight="1" x14ac:dyDescent="0.25">
      <c r="A11" s="28" t="s">
        <v>112</v>
      </c>
      <c r="B11" s="11">
        <v>599947</v>
      </c>
      <c r="C11" s="11" t="s">
        <v>55</v>
      </c>
      <c r="D11" s="10">
        <v>140.12</v>
      </c>
      <c r="E11" s="18"/>
      <c r="F11" s="18"/>
      <c r="G11" s="18"/>
      <c r="H11" s="18"/>
      <c r="I11" s="10">
        <f t="shared" si="0"/>
        <v>0</v>
      </c>
      <c r="J11" s="10">
        <f t="shared" si="1"/>
        <v>0</v>
      </c>
      <c r="K11" s="10">
        <f t="shared" si="2"/>
        <v>0</v>
      </c>
      <c r="L11" s="8">
        <f t="shared" si="3"/>
        <v>0</v>
      </c>
      <c r="M11" s="10">
        <f t="shared" si="4"/>
        <v>0</v>
      </c>
      <c r="N11" s="27">
        <f t="shared" si="5"/>
        <v>140.12</v>
      </c>
      <c r="O11" s="39" t="s">
        <v>131</v>
      </c>
    </row>
    <row r="12" spans="1:16" ht="24.75" customHeight="1" x14ac:dyDescent="0.25">
      <c r="A12" s="16" t="s">
        <v>9</v>
      </c>
      <c r="B12" s="7">
        <v>607133</v>
      </c>
      <c r="C12" s="9" t="s">
        <v>64</v>
      </c>
      <c r="D12" s="8">
        <v>130.03</v>
      </c>
      <c r="E12" s="11">
        <v>4</v>
      </c>
      <c r="F12" s="7" t="s">
        <v>10</v>
      </c>
      <c r="G12" s="9">
        <v>4</v>
      </c>
      <c r="H12" s="9" t="s">
        <v>10</v>
      </c>
      <c r="I12" s="8">
        <f t="shared" si="0"/>
        <v>138.03</v>
      </c>
      <c r="J12" s="8">
        <f t="shared" si="1"/>
        <v>0</v>
      </c>
      <c r="K12" s="8">
        <f t="shared" si="2"/>
        <v>0</v>
      </c>
      <c r="L12" s="8">
        <f t="shared" si="3"/>
        <v>0</v>
      </c>
      <c r="M12" s="8">
        <f t="shared" si="4"/>
        <v>0</v>
      </c>
      <c r="N12" s="27">
        <f t="shared" si="5"/>
        <v>138.03</v>
      </c>
      <c r="O12" s="39" t="s">
        <v>126</v>
      </c>
    </row>
    <row r="13" spans="1:16" ht="24.75" customHeight="1" x14ac:dyDescent="0.25">
      <c r="A13" s="16" t="s">
        <v>28</v>
      </c>
      <c r="B13" s="7">
        <v>599673</v>
      </c>
      <c r="C13" s="7" t="s">
        <v>47</v>
      </c>
      <c r="D13" s="8">
        <v>137.30000000000001</v>
      </c>
      <c r="E13" s="19"/>
      <c r="F13" s="19"/>
      <c r="G13" s="19"/>
      <c r="H13" s="20"/>
      <c r="I13" s="8">
        <f t="shared" si="0"/>
        <v>0</v>
      </c>
      <c r="J13" s="8">
        <f t="shared" si="1"/>
        <v>0</v>
      </c>
      <c r="K13" s="8">
        <f t="shared" si="2"/>
        <v>0</v>
      </c>
      <c r="L13" s="8">
        <f t="shared" si="3"/>
        <v>0</v>
      </c>
      <c r="M13" s="8">
        <f t="shared" si="4"/>
        <v>0</v>
      </c>
      <c r="N13" s="27">
        <f t="shared" si="5"/>
        <v>137.30000000000001</v>
      </c>
      <c r="O13" s="39" t="s">
        <v>131</v>
      </c>
    </row>
    <row r="14" spans="1:16" ht="24.75" customHeight="1" x14ac:dyDescent="0.25">
      <c r="A14" s="16" t="s">
        <v>11</v>
      </c>
      <c r="B14" s="7">
        <v>605731</v>
      </c>
      <c r="C14" s="7" t="s">
        <v>93</v>
      </c>
      <c r="D14" s="8">
        <v>135.22</v>
      </c>
      <c r="E14" s="19"/>
      <c r="F14" s="19"/>
      <c r="G14" s="19"/>
      <c r="H14" s="19"/>
      <c r="I14" s="8">
        <f t="shared" si="0"/>
        <v>0</v>
      </c>
      <c r="J14" s="8">
        <f t="shared" si="1"/>
        <v>0</v>
      </c>
      <c r="K14" s="8">
        <f t="shared" si="2"/>
        <v>0</v>
      </c>
      <c r="L14" s="8">
        <f t="shared" si="3"/>
        <v>0</v>
      </c>
      <c r="M14" s="8">
        <f t="shared" si="4"/>
        <v>0</v>
      </c>
      <c r="N14" s="27">
        <f t="shared" si="5"/>
        <v>135.22</v>
      </c>
      <c r="O14" s="39" t="s">
        <v>131</v>
      </c>
    </row>
    <row r="15" spans="1:16" ht="24.75" customHeight="1" x14ac:dyDescent="0.25">
      <c r="A15" s="17" t="s">
        <v>14</v>
      </c>
      <c r="B15" s="11">
        <v>605271</v>
      </c>
      <c r="C15" s="11" t="s">
        <v>52</v>
      </c>
      <c r="D15" s="12">
        <v>135.21</v>
      </c>
      <c r="E15" s="18"/>
      <c r="F15" s="18"/>
      <c r="G15" s="18"/>
      <c r="H15" s="18"/>
      <c r="I15" s="10">
        <f t="shared" si="0"/>
        <v>0</v>
      </c>
      <c r="J15" s="10">
        <f t="shared" si="1"/>
        <v>0</v>
      </c>
      <c r="K15" s="10">
        <f t="shared" si="2"/>
        <v>0</v>
      </c>
      <c r="L15" s="8">
        <f t="shared" si="3"/>
        <v>0</v>
      </c>
      <c r="M15" s="10">
        <f t="shared" si="4"/>
        <v>0</v>
      </c>
      <c r="N15" s="27">
        <f t="shared" si="5"/>
        <v>135.21</v>
      </c>
      <c r="O15" s="39" t="s">
        <v>131</v>
      </c>
    </row>
    <row r="16" spans="1:16" ht="24.75" customHeight="1" x14ac:dyDescent="0.25">
      <c r="A16" s="26" t="s">
        <v>37</v>
      </c>
      <c r="B16" s="11">
        <v>620946</v>
      </c>
      <c r="C16" s="11" t="s">
        <v>90</v>
      </c>
      <c r="D16" s="10">
        <v>129.65</v>
      </c>
      <c r="E16" s="18"/>
      <c r="F16" s="18"/>
      <c r="G16" s="11">
        <v>4</v>
      </c>
      <c r="H16" s="11" t="s">
        <v>10</v>
      </c>
      <c r="I16" s="10">
        <f t="shared" si="0"/>
        <v>133.65</v>
      </c>
      <c r="J16" s="10">
        <f t="shared" si="1"/>
        <v>0</v>
      </c>
      <c r="K16" s="10">
        <f t="shared" si="2"/>
        <v>0</v>
      </c>
      <c r="L16" s="8">
        <f t="shared" si="3"/>
        <v>0</v>
      </c>
      <c r="M16" s="10">
        <f t="shared" si="4"/>
        <v>0</v>
      </c>
      <c r="N16" s="27">
        <f t="shared" si="5"/>
        <v>133.65</v>
      </c>
      <c r="O16" s="39" t="s">
        <v>131</v>
      </c>
    </row>
    <row r="17" spans="1:15" ht="24.75" customHeight="1" x14ac:dyDescent="0.25">
      <c r="A17" s="29" t="s">
        <v>35</v>
      </c>
      <c r="B17" s="11">
        <v>620951</v>
      </c>
      <c r="C17" s="11" t="s">
        <v>45</v>
      </c>
      <c r="D17" s="10">
        <v>125.59</v>
      </c>
      <c r="E17" s="18">
        <v>4</v>
      </c>
      <c r="F17" s="18" t="s">
        <v>10</v>
      </c>
      <c r="G17" s="18">
        <v>4</v>
      </c>
      <c r="H17" s="18" t="s">
        <v>10</v>
      </c>
      <c r="I17" s="10">
        <f t="shared" si="0"/>
        <v>133.59</v>
      </c>
      <c r="J17" s="10">
        <f t="shared" si="1"/>
        <v>0</v>
      </c>
      <c r="K17" s="10">
        <f t="shared" si="2"/>
        <v>0</v>
      </c>
      <c r="L17" s="8">
        <f t="shared" si="3"/>
        <v>0</v>
      </c>
      <c r="M17" s="10">
        <f t="shared" si="4"/>
        <v>0</v>
      </c>
      <c r="N17" s="27">
        <f t="shared" si="5"/>
        <v>133.59</v>
      </c>
      <c r="O17" s="39" t="s">
        <v>127</v>
      </c>
    </row>
    <row r="18" spans="1:15" ht="24.75" customHeight="1" x14ac:dyDescent="0.25">
      <c r="A18" s="29" t="s">
        <v>13</v>
      </c>
      <c r="B18" s="7">
        <v>602217</v>
      </c>
      <c r="C18" s="7" t="s">
        <v>48</v>
      </c>
      <c r="D18" s="8">
        <v>125.8</v>
      </c>
      <c r="E18" s="7">
        <v>4</v>
      </c>
      <c r="F18" s="7" t="s">
        <v>51</v>
      </c>
      <c r="G18" s="19"/>
      <c r="H18" s="19"/>
      <c r="I18" s="8">
        <f t="shared" si="0"/>
        <v>0</v>
      </c>
      <c r="J18" s="8">
        <f t="shared" si="1"/>
        <v>0</v>
      </c>
      <c r="K18" s="8">
        <f t="shared" si="2"/>
        <v>129.80000000000001</v>
      </c>
      <c r="L18" s="8">
        <f t="shared" si="3"/>
        <v>0</v>
      </c>
      <c r="M18" s="8">
        <f t="shared" si="4"/>
        <v>0</v>
      </c>
      <c r="N18" s="27">
        <f t="shared" si="5"/>
        <v>129.80000000000001</v>
      </c>
      <c r="O18" s="39" t="s">
        <v>123</v>
      </c>
    </row>
    <row r="19" spans="1:15" ht="24.75" customHeight="1" x14ac:dyDescent="0.25">
      <c r="A19" s="16" t="s">
        <v>27</v>
      </c>
      <c r="B19" s="7">
        <v>597753</v>
      </c>
      <c r="C19" s="7" t="s">
        <v>89</v>
      </c>
      <c r="D19" s="8">
        <v>128.05000000000001</v>
      </c>
      <c r="E19" s="19"/>
      <c r="F19" s="19"/>
      <c r="G19" s="19"/>
      <c r="H19" s="20"/>
      <c r="I19" s="8">
        <f t="shared" si="0"/>
        <v>0</v>
      </c>
      <c r="J19" s="8">
        <f t="shared" si="1"/>
        <v>0</v>
      </c>
      <c r="K19" s="8">
        <f t="shared" si="2"/>
        <v>0</v>
      </c>
      <c r="L19" s="8">
        <f t="shared" si="3"/>
        <v>0</v>
      </c>
      <c r="M19" s="8">
        <f t="shared" si="4"/>
        <v>0</v>
      </c>
      <c r="N19" s="27">
        <f t="shared" si="5"/>
        <v>128.05000000000001</v>
      </c>
      <c r="O19" s="39" t="s">
        <v>127</v>
      </c>
    </row>
    <row r="20" spans="1:15" ht="24.75" customHeight="1" x14ac:dyDescent="0.25">
      <c r="A20" s="29" t="s">
        <v>7</v>
      </c>
      <c r="B20" s="7">
        <v>614173</v>
      </c>
      <c r="C20" s="9" t="s">
        <v>83</v>
      </c>
      <c r="D20" s="8">
        <v>117.67</v>
      </c>
      <c r="E20" s="7">
        <v>4</v>
      </c>
      <c r="F20" s="7" t="s">
        <v>10</v>
      </c>
      <c r="G20" s="7">
        <v>4</v>
      </c>
      <c r="H20" s="7" t="s">
        <v>10</v>
      </c>
      <c r="I20" s="8">
        <f t="shared" si="0"/>
        <v>125.67</v>
      </c>
      <c r="J20" s="8">
        <f t="shared" si="1"/>
        <v>0</v>
      </c>
      <c r="K20" s="8">
        <f t="shared" si="2"/>
        <v>0</v>
      </c>
      <c r="L20" s="8">
        <f t="shared" si="3"/>
        <v>0</v>
      </c>
      <c r="M20" s="8">
        <f t="shared" si="4"/>
        <v>0</v>
      </c>
      <c r="N20" s="27">
        <f t="shared" si="5"/>
        <v>125.67</v>
      </c>
      <c r="O20" s="39" t="s">
        <v>124</v>
      </c>
    </row>
    <row r="21" spans="1:15" ht="24.75" customHeight="1" x14ac:dyDescent="0.25">
      <c r="A21" s="29" t="s">
        <v>87</v>
      </c>
      <c r="B21" s="7">
        <v>607297</v>
      </c>
      <c r="C21" s="9" t="s">
        <v>62</v>
      </c>
      <c r="D21" s="8">
        <v>117.15</v>
      </c>
      <c r="E21" s="7">
        <v>4</v>
      </c>
      <c r="F21" s="7" t="s">
        <v>10</v>
      </c>
      <c r="G21" s="7">
        <v>4</v>
      </c>
      <c r="H21" s="7" t="s">
        <v>10</v>
      </c>
      <c r="I21" s="8">
        <f t="shared" si="0"/>
        <v>125.15</v>
      </c>
      <c r="J21" s="8">
        <f t="shared" si="1"/>
        <v>0</v>
      </c>
      <c r="K21" s="8">
        <f t="shared" si="2"/>
        <v>0</v>
      </c>
      <c r="L21" s="8">
        <f t="shared" si="3"/>
        <v>0</v>
      </c>
      <c r="M21" s="8">
        <f t="shared" si="4"/>
        <v>0</v>
      </c>
      <c r="N21" s="27">
        <f t="shared" si="5"/>
        <v>125.15</v>
      </c>
      <c r="O21" s="39" t="s">
        <v>126</v>
      </c>
    </row>
    <row r="22" spans="1:15" ht="24.75" customHeight="1" x14ac:dyDescent="0.25">
      <c r="A22" s="16" t="s">
        <v>11</v>
      </c>
      <c r="B22" s="7">
        <v>617935</v>
      </c>
      <c r="C22" s="7" t="s">
        <v>92</v>
      </c>
      <c r="D22" s="8">
        <v>125.09</v>
      </c>
      <c r="E22" s="19"/>
      <c r="F22" s="19"/>
      <c r="G22" s="19"/>
      <c r="H22" s="19"/>
      <c r="I22" s="8">
        <f t="shared" si="0"/>
        <v>0</v>
      </c>
      <c r="J22" s="8">
        <f t="shared" si="1"/>
        <v>0</v>
      </c>
      <c r="K22" s="8">
        <f t="shared" si="2"/>
        <v>0</v>
      </c>
      <c r="L22" s="8">
        <f t="shared" si="3"/>
        <v>0</v>
      </c>
      <c r="M22" s="8">
        <f t="shared" si="4"/>
        <v>0</v>
      </c>
      <c r="N22" s="27">
        <f t="shared" si="5"/>
        <v>125.09</v>
      </c>
      <c r="O22" s="39" t="s">
        <v>131</v>
      </c>
    </row>
    <row r="23" spans="1:15" ht="24.75" customHeight="1" x14ac:dyDescent="0.25">
      <c r="A23" s="26" t="s">
        <v>15</v>
      </c>
      <c r="B23" s="11">
        <v>595184</v>
      </c>
      <c r="C23" s="11" t="s">
        <v>44</v>
      </c>
      <c r="D23" s="10">
        <v>116.98</v>
      </c>
      <c r="E23" s="18">
        <v>4</v>
      </c>
      <c r="F23" s="18" t="s">
        <v>8</v>
      </c>
      <c r="G23" s="18">
        <v>4</v>
      </c>
      <c r="H23" s="18" t="s">
        <v>8</v>
      </c>
      <c r="I23" s="10">
        <f t="shared" si="0"/>
        <v>0</v>
      </c>
      <c r="J23" s="10">
        <f t="shared" si="1"/>
        <v>124.98</v>
      </c>
      <c r="K23" s="10">
        <f t="shared" si="2"/>
        <v>0</v>
      </c>
      <c r="L23" s="8">
        <f t="shared" si="3"/>
        <v>0</v>
      </c>
      <c r="M23" s="10">
        <f t="shared" si="4"/>
        <v>0</v>
      </c>
      <c r="N23" s="27">
        <f t="shared" si="5"/>
        <v>124.98</v>
      </c>
      <c r="O23" s="39" t="s">
        <v>131</v>
      </c>
    </row>
    <row r="24" spans="1:15" ht="24.75" customHeight="1" x14ac:dyDescent="0.25">
      <c r="A24" s="29" t="s">
        <v>35</v>
      </c>
      <c r="B24" s="11">
        <v>594487</v>
      </c>
      <c r="C24" s="11" t="s">
        <v>46</v>
      </c>
      <c r="D24" s="10">
        <v>116.32</v>
      </c>
      <c r="E24" s="11">
        <v>4</v>
      </c>
      <c r="F24" s="11" t="s">
        <v>10</v>
      </c>
      <c r="G24" s="11">
        <v>4</v>
      </c>
      <c r="H24" s="11" t="s">
        <v>10</v>
      </c>
      <c r="I24" s="10">
        <f t="shared" si="0"/>
        <v>124.32</v>
      </c>
      <c r="J24" s="10">
        <f t="shared" si="1"/>
        <v>0</v>
      </c>
      <c r="K24" s="10">
        <f t="shared" si="2"/>
        <v>0</v>
      </c>
      <c r="L24" s="8">
        <f t="shared" si="3"/>
        <v>0</v>
      </c>
      <c r="M24" s="10">
        <f t="shared" si="4"/>
        <v>0</v>
      </c>
      <c r="N24" s="27">
        <f t="shared" si="5"/>
        <v>124.32</v>
      </c>
      <c r="O24" s="39" t="s">
        <v>125</v>
      </c>
    </row>
    <row r="25" spans="1:15" ht="24.75" customHeight="1" x14ac:dyDescent="0.25">
      <c r="A25" s="17" t="s">
        <v>113</v>
      </c>
      <c r="B25" s="11">
        <v>597323</v>
      </c>
      <c r="C25" s="11" t="s">
        <v>114</v>
      </c>
      <c r="D25" s="10">
        <v>123.66</v>
      </c>
      <c r="E25" s="11"/>
      <c r="F25" s="11"/>
      <c r="G25" s="11"/>
      <c r="H25" s="11"/>
      <c r="I25" s="10">
        <f t="shared" si="0"/>
        <v>0</v>
      </c>
      <c r="J25" s="10">
        <f t="shared" si="1"/>
        <v>0</v>
      </c>
      <c r="K25" s="10">
        <f t="shared" si="2"/>
        <v>0</v>
      </c>
      <c r="L25" s="8">
        <f t="shared" si="3"/>
        <v>0</v>
      </c>
      <c r="M25" s="10">
        <f t="shared" si="4"/>
        <v>0</v>
      </c>
      <c r="N25" s="27">
        <f t="shared" si="5"/>
        <v>123.66</v>
      </c>
      <c r="O25" s="39" t="s">
        <v>130</v>
      </c>
    </row>
    <row r="26" spans="1:15" ht="24.75" customHeight="1" x14ac:dyDescent="0.25">
      <c r="A26" s="29" t="s">
        <v>87</v>
      </c>
      <c r="B26" s="7">
        <v>595223</v>
      </c>
      <c r="C26" s="9" t="s">
        <v>88</v>
      </c>
      <c r="D26" s="8">
        <v>117.73</v>
      </c>
      <c r="E26" s="7">
        <v>4</v>
      </c>
      <c r="F26" s="7" t="s">
        <v>10</v>
      </c>
      <c r="G26" s="19"/>
      <c r="H26" s="19"/>
      <c r="I26" s="8">
        <f t="shared" si="0"/>
        <v>121.73</v>
      </c>
      <c r="J26" s="8">
        <f t="shared" si="1"/>
        <v>0</v>
      </c>
      <c r="K26" s="8">
        <f t="shared" si="2"/>
        <v>0</v>
      </c>
      <c r="L26" s="8">
        <f t="shared" si="3"/>
        <v>0</v>
      </c>
      <c r="M26" s="8">
        <f t="shared" si="4"/>
        <v>0</v>
      </c>
      <c r="N26" s="27">
        <f t="shared" si="5"/>
        <v>121.73</v>
      </c>
      <c r="O26" s="39" t="s">
        <v>124</v>
      </c>
    </row>
    <row r="27" spans="1:15" ht="24.75" customHeight="1" x14ac:dyDescent="0.25">
      <c r="A27" s="29" t="s">
        <v>36</v>
      </c>
      <c r="B27" s="7">
        <v>595264</v>
      </c>
      <c r="C27" s="9" t="s">
        <v>86</v>
      </c>
      <c r="D27" s="8">
        <v>116.15</v>
      </c>
      <c r="E27" s="11">
        <v>4</v>
      </c>
      <c r="F27" s="11" t="s">
        <v>10</v>
      </c>
      <c r="G27" s="20"/>
      <c r="H27" s="20"/>
      <c r="I27" s="8">
        <f t="shared" si="0"/>
        <v>120.15</v>
      </c>
      <c r="J27" s="8">
        <f t="shared" si="1"/>
        <v>0</v>
      </c>
      <c r="K27" s="8">
        <f t="shared" si="2"/>
        <v>0</v>
      </c>
      <c r="L27" s="8">
        <f t="shared" si="3"/>
        <v>0</v>
      </c>
      <c r="M27" s="8">
        <f t="shared" si="4"/>
        <v>0</v>
      </c>
      <c r="N27" s="27">
        <f t="shared" si="5"/>
        <v>120.15</v>
      </c>
      <c r="O27" s="39" t="s">
        <v>125</v>
      </c>
    </row>
    <row r="28" spans="1:15" ht="24.75" customHeight="1" x14ac:dyDescent="0.25">
      <c r="A28" s="16" t="s">
        <v>9</v>
      </c>
      <c r="B28" s="7">
        <v>614038</v>
      </c>
      <c r="C28" s="9" t="s">
        <v>84</v>
      </c>
      <c r="D28" s="8">
        <v>110.97</v>
      </c>
      <c r="E28" s="11">
        <v>4</v>
      </c>
      <c r="F28" s="11" t="s">
        <v>10</v>
      </c>
      <c r="G28" s="9">
        <v>4</v>
      </c>
      <c r="H28" s="9" t="s">
        <v>10</v>
      </c>
      <c r="I28" s="8">
        <f t="shared" si="0"/>
        <v>118.97</v>
      </c>
      <c r="J28" s="8">
        <f t="shared" si="1"/>
        <v>0</v>
      </c>
      <c r="K28" s="8">
        <f t="shared" si="2"/>
        <v>0</v>
      </c>
      <c r="L28" s="8">
        <f t="shared" si="3"/>
        <v>0</v>
      </c>
      <c r="M28" s="8">
        <f t="shared" si="4"/>
        <v>0</v>
      </c>
      <c r="N28" s="27">
        <f t="shared" si="5"/>
        <v>118.97</v>
      </c>
      <c r="O28" s="39" t="s">
        <v>128</v>
      </c>
    </row>
    <row r="29" spans="1:15" ht="24.75" customHeight="1" x14ac:dyDescent="0.25">
      <c r="A29" s="16" t="s">
        <v>96</v>
      </c>
      <c r="B29" s="13">
        <v>610844</v>
      </c>
      <c r="C29" s="13" t="s">
        <v>97</v>
      </c>
      <c r="D29" s="13">
        <v>109.49</v>
      </c>
      <c r="E29" s="13">
        <v>4</v>
      </c>
      <c r="F29" s="13" t="s">
        <v>8</v>
      </c>
      <c r="G29" s="13">
        <v>4</v>
      </c>
      <c r="H29" s="13" t="s">
        <v>8</v>
      </c>
      <c r="I29" s="8">
        <f t="shared" si="0"/>
        <v>0</v>
      </c>
      <c r="J29" s="8">
        <f t="shared" si="1"/>
        <v>117.49</v>
      </c>
      <c r="K29" s="8">
        <f t="shared" si="2"/>
        <v>0</v>
      </c>
      <c r="L29" s="8">
        <f t="shared" si="3"/>
        <v>0</v>
      </c>
      <c r="M29" s="8">
        <f t="shared" si="4"/>
        <v>0</v>
      </c>
      <c r="N29" s="27">
        <f t="shared" si="5"/>
        <v>117.49</v>
      </c>
      <c r="O29" s="39" t="s">
        <v>132</v>
      </c>
    </row>
    <row r="30" spans="1:15" ht="24.75" customHeight="1" x14ac:dyDescent="0.25">
      <c r="A30" s="29" t="s">
        <v>36</v>
      </c>
      <c r="B30" s="7">
        <v>610114</v>
      </c>
      <c r="C30" s="9" t="s">
        <v>85</v>
      </c>
      <c r="D30" s="8">
        <v>108.39</v>
      </c>
      <c r="E30" s="11">
        <v>4</v>
      </c>
      <c r="F30" s="11" t="s">
        <v>10</v>
      </c>
      <c r="G30" s="9">
        <v>4</v>
      </c>
      <c r="H30" s="9" t="s">
        <v>10</v>
      </c>
      <c r="I30" s="8">
        <f t="shared" si="0"/>
        <v>116.39</v>
      </c>
      <c r="J30" s="8">
        <f t="shared" si="1"/>
        <v>0</v>
      </c>
      <c r="K30" s="8">
        <f t="shared" si="2"/>
        <v>0</v>
      </c>
      <c r="L30" s="8">
        <f t="shared" si="3"/>
        <v>0</v>
      </c>
      <c r="M30" s="8">
        <f t="shared" si="4"/>
        <v>0</v>
      </c>
      <c r="N30" s="27">
        <f t="shared" si="5"/>
        <v>116.39</v>
      </c>
      <c r="O30" s="39" t="s">
        <v>125</v>
      </c>
    </row>
    <row r="31" spans="1:15" ht="24.75" customHeight="1" x14ac:dyDescent="0.25">
      <c r="A31" s="16" t="s">
        <v>78</v>
      </c>
      <c r="B31" s="7">
        <v>610485</v>
      </c>
      <c r="C31" s="7" t="s">
        <v>108</v>
      </c>
      <c r="D31" s="8">
        <v>116.22</v>
      </c>
      <c r="E31" s="19"/>
      <c r="F31" s="19"/>
      <c r="G31" s="19"/>
      <c r="H31" s="19"/>
      <c r="I31" s="8">
        <f t="shared" si="0"/>
        <v>0</v>
      </c>
      <c r="J31" s="8">
        <f t="shared" si="1"/>
        <v>0</v>
      </c>
      <c r="K31" s="8">
        <f t="shared" si="2"/>
        <v>0</v>
      </c>
      <c r="L31" s="8">
        <f t="shared" si="3"/>
        <v>0</v>
      </c>
      <c r="M31" s="8">
        <f t="shared" si="4"/>
        <v>0</v>
      </c>
      <c r="N31" s="27">
        <f t="shared" si="5"/>
        <v>116.22</v>
      </c>
      <c r="O31" s="39" t="s">
        <v>133</v>
      </c>
    </row>
    <row r="32" spans="1:15" ht="24.75" customHeight="1" x14ac:dyDescent="0.25">
      <c r="A32" s="16" t="s">
        <v>98</v>
      </c>
      <c r="B32" s="13">
        <v>592793</v>
      </c>
      <c r="C32" s="13" t="s">
        <v>99</v>
      </c>
      <c r="D32" s="13">
        <v>111.89</v>
      </c>
      <c r="E32" s="21">
        <v>4</v>
      </c>
      <c r="F32" s="21" t="s">
        <v>8</v>
      </c>
      <c r="G32" s="21"/>
      <c r="H32" s="21"/>
      <c r="I32" s="8">
        <f t="shared" si="0"/>
        <v>0</v>
      </c>
      <c r="J32" s="8">
        <f t="shared" si="1"/>
        <v>115.89</v>
      </c>
      <c r="K32" s="8">
        <f t="shared" si="2"/>
        <v>0</v>
      </c>
      <c r="L32" s="8">
        <f t="shared" si="3"/>
        <v>0</v>
      </c>
      <c r="M32" s="8">
        <f t="shared" si="4"/>
        <v>0</v>
      </c>
      <c r="N32" s="27">
        <f t="shared" si="5"/>
        <v>115.89</v>
      </c>
      <c r="O32" s="39" t="s">
        <v>131</v>
      </c>
    </row>
    <row r="33" spans="1:15" ht="24.75" customHeight="1" x14ac:dyDescent="0.25">
      <c r="A33" s="16" t="s">
        <v>9</v>
      </c>
      <c r="B33" s="7">
        <v>609573</v>
      </c>
      <c r="C33" s="9" t="s">
        <v>30</v>
      </c>
      <c r="D33" s="8">
        <v>106.49</v>
      </c>
      <c r="E33" s="11">
        <v>4</v>
      </c>
      <c r="F33" s="11" t="s">
        <v>10</v>
      </c>
      <c r="G33" s="9">
        <v>4</v>
      </c>
      <c r="H33" s="9" t="s">
        <v>10</v>
      </c>
      <c r="I33" s="8">
        <f t="shared" si="0"/>
        <v>114.49</v>
      </c>
      <c r="J33" s="8">
        <f t="shared" si="1"/>
        <v>0</v>
      </c>
      <c r="K33" s="8">
        <f t="shared" si="2"/>
        <v>0</v>
      </c>
      <c r="L33" s="8">
        <f t="shared" si="3"/>
        <v>0</v>
      </c>
      <c r="M33" s="8">
        <f t="shared" si="4"/>
        <v>0</v>
      </c>
      <c r="N33" s="27">
        <f t="shared" si="5"/>
        <v>114.49</v>
      </c>
      <c r="O33" s="39" t="s">
        <v>131</v>
      </c>
    </row>
    <row r="34" spans="1:15" ht="24.75" customHeight="1" x14ac:dyDescent="0.25">
      <c r="A34" s="26" t="s">
        <v>56</v>
      </c>
      <c r="B34" s="11">
        <v>604942</v>
      </c>
      <c r="C34" s="11" t="s">
        <v>63</v>
      </c>
      <c r="D34" s="10">
        <v>110.24</v>
      </c>
      <c r="E34" s="18">
        <v>4</v>
      </c>
      <c r="F34" s="18" t="s">
        <v>10</v>
      </c>
      <c r="G34" s="18"/>
      <c r="H34" s="18"/>
      <c r="I34" s="10">
        <f t="shared" si="0"/>
        <v>114.24</v>
      </c>
      <c r="J34" s="10">
        <f t="shared" si="1"/>
        <v>0</v>
      </c>
      <c r="K34" s="10">
        <f t="shared" si="2"/>
        <v>0</v>
      </c>
      <c r="L34" s="8">
        <f t="shared" si="3"/>
        <v>0</v>
      </c>
      <c r="M34" s="10">
        <f t="shared" si="4"/>
        <v>0</v>
      </c>
      <c r="N34" s="27">
        <f t="shared" si="5"/>
        <v>114.24</v>
      </c>
      <c r="O34" s="39" t="s">
        <v>135</v>
      </c>
    </row>
    <row r="35" spans="1:15" ht="24.75" customHeight="1" x14ac:dyDescent="0.25">
      <c r="A35" s="17" t="s">
        <v>29</v>
      </c>
      <c r="B35" s="11">
        <v>591203</v>
      </c>
      <c r="C35" s="11" t="s">
        <v>100</v>
      </c>
      <c r="D35" s="10">
        <v>113.61</v>
      </c>
      <c r="E35" s="11">
        <v>4</v>
      </c>
      <c r="F35" s="11" t="s">
        <v>104</v>
      </c>
      <c r="G35" s="18"/>
      <c r="H35" s="18"/>
      <c r="I35" s="10">
        <f t="shared" si="0"/>
        <v>0</v>
      </c>
      <c r="J35" s="10">
        <f t="shared" si="1"/>
        <v>0</v>
      </c>
      <c r="K35" s="10">
        <f t="shared" si="2"/>
        <v>0</v>
      </c>
      <c r="L35" s="8">
        <f t="shared" si="3"/>
        <v>0</v>
      </c>
      <c r="M35" s="10">
        <f t="shared" si="4"/>
        <v>0</v>
      </c>
      <c r="N35" s="27">
        <f t="shared" si="5"/>
        <v>113.61</v>
      </c>
      <c r="O35" s="39" t="s">
        <v>134</v>
      </c>
    </row>
    <row r="36" spans="1:15" ht="24.75" customHeight="1" x14ac:dyDescent="0.25">
      <c r="A36" s="16" t="s">
        <v>34</v>
      </c>
      <c r="B36" s="7">
        <v>599946</v>
      </c>
      <c r="C36" s="9" t="s">
        <v>38</v>
      </c>
      <c r="D36" s="12">
        <v>112.14</v>
      </c>
      <c r="E36" s="19"/>
      <c r="F36" s="19"/>
      <c r="G36" s="22"/>
      <c r="H36" s="22"/>
      <c r="I36" s="8">
        <f t="shared" si="0"/>
        <v>0</v>
      </c>
      <c r="J36" s="8">
        <f t="shared" si="1"/>
        <v>0</v>
      </c>
      <c r="K36" s="8">
        <f t="shared" si="2"/>
        <v>0</v>
      </c>
      <c r="L36" s="8">
        <f t="shared" si="3"/>
        <v>0</v>
      </c>
      <c r="M36" s="8">
        <f t="shared" si="4"/>
        <v>0</v>
      </c>
      <c r="N36" s="27">
        <f t="shared" si="5"/>
        <v>112.14</v>
      </c>
      <c r="O36" s="39" t="s">
        <v>135</v>
      </c>
    </row>
    <row r="37" spans="1:15" ht="24.75" customHeight="1" x14ac:dyDescent="0.25">
      <c r="A37" s="17" t="s">
        <v>19</v>
      </c>
      <c r="B37" s="11">
        <v>700409</v>
      </c>
      <c r="C37" s="11" t="s">
        <v>50</v>
      </c>
      <c r="D37" s="10">
        <v>99.63</v>
      </c>
      <c r="E37" s="11">
        <v>4</v>
      </c>
      <c r="F37" s="11" t="s">
        <v>51</v>
      </c>
      <c r="G37" s="11">
        <v>4</v>
      </c>
      <c r="H37" s="11" t="s">
        <v>51</v>
      </c>
      <c r="I37" s="10">
        <f t="shared" si="0"/>
        <v>0</v>
      </c>
      <c r="J37" s="10">
        <f t="shared" si="1"/>
        <v>0</v>
      </c>
      <c r="K37" s="10">
        <f t="shared" si="2"/>
        <v>107.63</v>
      </c>
      <c r="L37" s="8">
        <f t="shared" si="3"/>
        <v>0</v>
      </c>
      <c r="M37" s="10">
        <f t="shared" si="4"/>
        <v>0</v>
      </c>
      <c r="N37" s="27">
        <f t="shared" si="5"/>
        <v>107.63</v>
      </c>
      <c r="O37" s="39" t="s">
        <v>131</v>
      </c>
    </row>
    <row r="38" spans="1:15" ht="24.75" customHeight="1" x14ac:dyDescent="0.25">
      <c r="A38" s="17" t="s">
        <v>12</v>
      </c>
      <c r="B38" s="11">
        <v>621485</v>
      </c>
      <c r="C38" s="11" t="s">
        <v>41</v>
      </c>
      <c r="D38" s="10">
        <v>103.26</v>
      </c>
      <c r="E38" s="11">
        <v>4</v>
      </c>
      <c r="F38" s="18" t="s">
        <v>8</v>
      </c>
      <c r="G38" s="18"/>
      <c r="H38" s="18"/>
      <c r="I38" s="10">
        <f t="shared" si="0"/>
        <v>0</v>
      </c>
      <c r="J38" s="10">
        <f t="shared" si="1"/>
        <v>107.26</v>
      </c>
      <c r="K38" s="10">
        <f t="shared" si="2"/>
        <v>0</v>
      </c>
      <c r="L38" s="8">
        <f t="shared" si="3"/>
        <v>0</v>
      </c>
      <c r="M38" s="10">
        <f t="shared" si="4"/>
        <v>0</v>
      </c>
      <c r="N38" s="27">
        <f t="shared" si="5"/>
        <v>107.26</v>
      </c>
      <c r="O38" s="39" t="s">
        <v>136</v>
      </c>
    </row>
    <row r="39" spans="1:15" ht="24.75" customHeight="1" x14ac:dyDescent="0.25">
      <c r="A39" s="16" t="s">
        <v>33</v>
      </c>
      <c r="B39" s="7">
        <v>600254</v>
      </c>
      <c r="C39" s="9" t="s">
        <v>42</v>
      </c>
      <c r="D39" s="8">
        <v>96.09</v>
      </c>
      <c r="E39" s="19">
        <v>4</v>
      </c>
      <c r="F39" s="19" t="s">
        <v>8</v>
      </c>
      <c r="G39" s="19"/>
      <c r="H39" s="19"/>
      <c r="I39" s="8">
        <f t="shared" si="0"/>
        <v>0</v>
      </c>
      <c r="J39" s="8">
        <f t="shared" si="1"/>
        <v>100.09</v>
      </c>
      <c r="K39" s="8">
        <f t="shared" si="2"/>
        <v>0</v>
      </c>
      <c r="L39" s="8">
        <f t="shared" si="3"/>
        <v>0</v>
      </c>
      <c r="M39" s="8">
        <f t="shared" si="4"/>
        <v>0</v>
      </c>
      <c r="N39" s="27">
        <f t="shared" si="5"/>
        <v>100.09</v>
      </c>
      <c r="O39" s="39" t="s">
        <v>139</v>
      </c>
    </row>
    <row r="40" spans="1:15" ht="24.75" customHeight="1" x14ac:dyDescent="0.25">
      <c r="A40" s="26" t="s">
        <v>56</v>
      </c>
      <c r="B40" s="11">
        <v>614755</v>
      </c>
      <c r="C40" s="11" t="s">
        <v>79</v>
      </c>
      <c r="D40" s="10">
        <v>93.73</v>
      </c>
      <c r="E40" s="18">
        <v>4</v>
      </c>
      <c r="F40" s="18" t="s">
        <v>10</v>
      </c>
      <c r="G40" s="18"/>
      <c r="H40" s="18"/>
      <c r="I40" s="8">
        <f t="shared" si="0"/>
        <v>97.73</v>
      </c>
      <c r="J40" s="10">
        <f t="shared" si="1"/>
        <v>0</v>
      </c>
      <c r="K40" s="10">
        <f t="shared" si="2"/>
        <v>0</v>
      </c>
      <c r="L40" s="8">
        <f t="shared" si="3"/>
        <v>0</v>
      </c>
      <c r="M40" s="10">
        <f t="shared" si="4"/>
        <v>0</v>
      </c>
      <c r="N40" s="27">
        <f t="shared" si="5"/>
        <v>97.73</v>
      </c>
      <c r="O40" s="39" t="s">
        <v>129</v>
      </c>
    </row>
    <row r="41" spans="1:15" ht="24.75" customHeight="1" x14ac:dyDescent="0.25">
      <c r="A41" s="26" t="s">
        <v>56</v>
      </c>
      <c r="B41" s="11">
        <v>621639</v>
      </c>
      <c r="C41" s="11" t="s">
        <v>80</v>
      </c>
      <c r="D41" s="10">
        <v>89.44</v>
      </c>
      <c r="E41" s="18"/>
      <c r="F41" s="18"/>
      <c r="G41" s="18">
        <v>4</v>
      </c>
      <c r="H41" s="18" t="s">
        <v>10</v>
      </c>
      <c r="I41" s="8">
        <f t="shared" si="0"/>
        <v>93.44</v>
      </c>
      <c r="J41" s="10">
        <f t="shared" si="1"/>
        <v>0</v>
      </c>
      <c r="K41" s="10">
        <f t="shared" si="2"/>
        <v>0</v>
      </c>
      <c r="L41" s="8">
        <f t="shared" si="3"/>
        <v>0</v>
      </c>
      <c r="M41" s="10">
        <f t="shared" si="4"/>
        <v>0</v>
      </c>
      <c r="N41" s="27">
        <f t="shared" si="5"/>
        <v>93.44</v>
      </c>
      <c r="O41" s="39" t="s">
        <v>129</v>
      </c>
    </row>
    <row r="42" spans="1:15" ht="24.75" customHeight="1" x14ac:dyDescent="0.25">
      <c r="A42" s="16" t="s">
        <v>26</v>
      </c>
      <c r="B42" s="7">
        <v>621200</v>
      </c>
      <c r="C42" s="7" t="s">
        <v>82</v>
      </c>
      <c r="D42" s="8">
        <v>78.05</v>
      </c>
      <c r="E42" s="19">
        <v>4</v>
      </c>
      <c r="F42" s="19" t="s">
        <v>10</v>
      </c>
      <c r="G42" s="19">
        <v>4</v>
      </c>
      <c r="H42" s="19" t="s">
        <v>10</v>
      </c>
      <c r="I42" s="8">
        <f t="shared" si="0"/>
        <v>86.05</v>
      </c>
      <c r="J42" s="8">
        <f t="shared" si="1"/>
        <v>0</v>
      </c>
      <c r="K42" s="8">
        <f t="shared" si="2"/>
        <v>0</v>
      </c>
      <c r="L42" s="8">
        <f t="shared" si="3"/>
        <v>0</v>
      </c>
      <c r="M42" s="8">
        <f t="shared" si="4"/>
        <v>0</v>
      </c>
      <c r="N42" s="27">
        <f t="shared" si="5"/>
        <v>86.05</v>
      </c>
      <c r="O42" s="39" t="s">
        <v>137</v>
      </c>
    </row>
    <row r="43" spans="1:15" ht="24.75" customHeight="1" x14ac:dyDescent="0.25">
      <c r="A43" s="17" t="s">
        <v>12</v>
      </c>
      <c r="B43" s="11">
        <v>701360</v>
      </c>
      <c r="C43" s="11" t="s">
        <v>77</v>
      </c>
      <c r="D43" s="10">
        <v>73.84</v>
      </c>
      <c r="E43" s="11">
        <v>4</v>
      </c>
      <c r="F43" s="18" t="s">
        <v>8</v>
      </c>
      <c r="G43" s="18"/>
      <c r="H43" s="18"/>
      <c r="I43" s="10">
        <f t="shared" si="0"/>
        <v>0</v>
      </c>
      <c r="J43" s="10">
        <f t="shared" si="1"/>
        <v>77.84</v>
      </c>
      <c r="K43" s="10">
        <f t="shared" si="2"/>
        <v>0</v>
      </c>
      <c r="L43" s="8">
        <f t="shared" si="3"/>
        <v>0</v>
      </c>
      <c r="M43" s="10">
        <f t="shared" si="4"/>
        <v>0</v>
      </c>
      <c r="N43" s="27">
        <f t="shared" si="5"/>
        <v>77.84</v>
      </c>
      <c r="O43" s="39" t="s">
        <v>138</v>
      </c>
    </row>
    <row r="44" spans="1:15" ht="24.75" customHeight="1" x14ac:dyDescent="0.25">
      <c r="A44" s="26" t="s">
        <v>15</v>
      </c>
      <c r="B44" s="11">
        <v>703368</v>
      </c>
      <c r="C44" s="11" t="s">
        <v>43</v>
      </c>
      <c r="D44" s="10">
        <v>69.73</v>
      </c>
      <c r="E44" s="18">
        <v>4</v>
      </c>
      <c r="F44" s="18" t="s">
        <v>110</v>
      </c>
      <c r="G44" s="22"/>
      <c r="H44" s="22"/>
      <c r="I44" s="10">
        <f t="shared" si="0"/>
        <v>0</v>
      </c>
      <c r="J44" s="10">
        <f t="shared" si="1"/>
        <v>0</v>
      </c>
      <c r="K44" s="10">
        <f t="shared" si="2"/>
        <v>0</v>
      </c>
      <c r="L44" s="8">
        <f t="shared" si="3"/>
        <v>73.73</v>
      </c>
      <c r="M44" s="10">
        <f t="shared" si="4"/>
        <v>0</v>
      </c>
      <c r="N44" s="27">
        <f t="shared" si="5"/>
        <v>73.73</v>
      </c>
      <c r="O44" s="39" t="s">
        <v>138</v>
      </c>
    </row>
    <row r="45" spans="1:15" ht="24.75" customHeight="1" x14ac:dyDescent="0.25">
      <c r="A45" s="16" t="s">
        <v>34</v>
      </c>
      <c r="B45" s="7">
        <v>703367</v>
      </c>
      <c r="C45" s="9" t="s">
        <v>76</v>
      </c>
      <c r="D45" s="8">
        <v>73.34</v>
      </c>
      <c r="E45" s="19"/>
      <c r="F45" s="19"/>
      <c r="G45" s="22"/>
      <c r="H45" s="22"/>
      <c r="I45" s="8">
        <f t="shared" si="0"/>
        <v>0</v>
      </c>
      <c r="J45" s="8">
        <f t="shared" si="1"/>
        <v>0</v>
      </c>
      <c r="K45" s="8">
        <f t="shared" si="2"/>
        <v>0</v>
      </c>
      <c r="L45" s="8">
        <f t="shared" si="3"/>
        <v>0</v>
      </c>
      <c r="M45" s="8">
        <f t="shared" si="4"/>
        <v>0</v>
      </c>
      <c r="N45" s="27">
        <f t="shared" si="5"/>
        <v>73.34</v>
      </c>
      <c r="O45" s="39" t="s">
        <v>120</v>
      </c>
    </row>
    <row r="46" spans="1:15" ht="24.75" customHeight="1" x14ac:dyDescent="0.25">
      <c r="A46" s="16" t="s">
        <v>26</v>
      </c>
      <c r="B46" s="7">
        <v>602008</v>
      </c>
      <c r="C46" s="7" t="s">
        <v>81</v>
      </c>
      <c r="D46" s="8">
        <v>67.47</v>
      </c>
      <c r="E46" s="19">
        <v>4</v>
      </c>
      <c r="F46" s="19" t="s">
        <v>10</v>
      </c>
      <c r="G46" s="19"/>
      <c r="H46" s="19"/>
      <c r="I46" s="8">
        <f t="shared" si="0"/>
        <v>71.47</v>
      </c>
      <c r="J46" s="8">
        <f t="shared" si="1"/>
        <v>0</v>
      </c>
      <c r="K46" s="8">
        <f t="shared" si="2"/>
        <v>0</v>
      </c>
      <c r="L46" s="8">
        <f t="shared" si="3"/>
        <v>0</v>
      </c>
      <c r="M46" s="8">
        <f t="shared" si="4"/>
        <v>0</v>
      </c>
      <c r="N46" s="27">
        <f t="shared" si="5"/>
        <v>71.47</v>
      </c>
      <c r="O46" s="39" t="s">
        <v>158</v>
      </c>
    </row>
    <row r="47" spans="1:15" ht="15" customHeight="1" x14ac:dyDescent="0.25"/>
    <row r="48" spans="1:1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6" ht="15" customHeight="1" x14ac:dyDescent="0.25"/>
    <row r="93" ht="15" customHeight="1" x14ac:dyDescent="0.25"/>
    <row r="94" ht="15" customHeight="1" x14ac:dyDescent="0.25"/>
    <row r="95" ht="15" customHeight="1" x14ac:dyDescent="0.25"/>
    <row r="101" ht="15" customHeight="1" x14ac:dyDescent="0.25"/>
    <row r="102" ht="15" customHeight="1" x14ac:dyDescent="0.25"/>
    <row r="103" ht="15" customHeight="1" x14ac:dyDescent="0.25"/>
  </sheetData>
  <sortState ref="A4:R46">
    <sortCondition descending="1" ref="N4:N46"/>
  </sortState>
  <mergeCells count="2">
    <mergeCell ref="A1:O1"/>
    <mergeCell ref="A2:O2"/>
  </mergeCells>
  <pageMargins left="0.62992125984251968" right="0.23622047244094491" top="0.22" bottom="0.16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7" zoomScale="130" zoomScaleNormal="130" workbookViewId="0">
      <selection activeCell="O14" sqref="O14"/>
    </sheetView>
  </sheetViews>
  <sheetFormatPr defaultRowHeight="15" x14ac:dyDescent="0.25"/>
  <cols>
    <col min="1" max="1" width="10.5703125" style="3" customWidth="1"/>
    <col min="2" max="2" width="5.7109375" style="3" customWidth="1"/>
    <col min="3" max="3" width="10.85546875" style="3" customWidth="1"/>
    <col min="4" max="4" width="6.5703125" style="3" customWidth="1"/>
    <col min="5" max="5" width="3" style="3" customWidth="1"/>
    <col min="6" max="6" width="6.42578125" style="3" bestFit="1" customWidth="1"/>
    <col min="7" max="7" width="4.7109375" style="3" customWidth="1"/>
    <col min="8" max="8" width="6.42578125" style="3" bestFit="1" customWidth="1"/>
    <col min="9" max="9" width="5.42578125" style="3" customWidth="1"/>
    <col min="10" max="10" width="5" style="3" customWidth="1"/>
    <col min="11" max="11" width="4.85546875" style="3" customWidth="1"/>
    <col min="12" max="12" width="3.85546875" style="3" customWidth="1"/>
    <col min="13" max="13" width="4.5703125" style="3" customWidth="1"/>
    <col min="14" max="14" width="0" style="3" hidden="1" customWidth="1"/>
    <col min="15" max="15" width="13.85546875" style="32" customWidth="1"/>
    <col min="16" max="16384" width="9.140625" style="3"/>
  </cols>
  <sheetData>
    <row r="1" spans="1:15" ht="15" customHeight="1" x14ac:dyDescent="0.25">
      <c r="A1" s="42" t="s">
        <v>154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34.5" customHeight="1" x14ac:dyDescent="0.25">
      <c r="A2" s="44" t="s">
        <v>155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05" customHeight="1" x14ac:dyDescent="0.25">
      <c r="A3" s="5" t="s">
        <v>0</v>
      </c>
      <c r="B3" s="5" t="s">
        <v>2</v>
      </c>
      <c r="C3" s="5" t="s">
        <v>23</v>
      </c>
      <c r="D3" s="6" t="s">
        <v>1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22</v>
      </c>
      <c r="J3" s="6" t="s">
        <v>21</v>
      </c>
      <c r="K3" s="6" t="s">
        <v>20</v>
      </c>
      <c r="L3" s="6" t="s">
        <v>66</v>
      </c>
      <c r="M3" s="23" t="s">
        <v>65</v>
      </c>
      <c r="N3" s="6" t="s">
        <v>118</v>
      </c>
      <c r="O3" s="30" t="s">
        <v>119</v>
      </c>
    </row>
    <row r="4" spans="1:15" ht="24.75" customHeight="1" x14ac:dyDescent="0.25">
      <c r="A4" s="33" t="s">
        <v>39</v>
      </c>
      <c r="B4" s="7">
        <v>608125</v>
      </c>
      <c r="C4" s="9" t="s">
        <v>61</v>
      </c>
      <c r="D4" s="14">
        <v>137.15</v>
      </c>
      <c r="E4" s="7">
        <v>4</v>
      </c>
      <c r="F4" s="7" t="s">
        <v>10</v>
      </c>
      <c r="G4" s="7">
        <v>4</v>
      </c>
      <c r="H4" s="7" t="s">
        <v>10</v>
      </c>
      <c r="I4" s="14">
        <f t="shared" ref="I4:I19" si="0" xml:space="preserve"> IF(AND(F4 = "ΕΟΡΔΑΙΑΣ",H4 = "ΕΟΡΔΑΙΑΣ"), SUM(D4,E4,G4),  IF(F4 = "ΕΟΡΔΑΙΑΣ", SUM(D4,E4), 0) + IF(H4 = "ΕΟΡΔΑΙΑΣ", SUM(D4,G4),0))</f>
        <v>145.15</v>
      </c>
      <c r="J4" s="14">
        <f t="shared" ref="J4:J19" si="1" xml:space="preserve"> IF(AND(F4 = "ΚΟΖΑΝΗΣ",H4 = "ΚΟΖΑΝΗΣ"), SUM(D4,E4,G4),  IF(F4 = "ΚΟΖΑΝΗΣ", SUM(D4,E4), 0) + IF(H4 = "ΚΟΖΑΝΗΣ", SUM(D4,G4),0))</f>
        <v>0</v>
      </c>
      <c r="K4" s="14">
        <f t="shared" ref="K4:K19" si="2" xml:space="preserve"> IF(AND(F4 = "ΒΟΙΟΥ",H4 = "ΒΟΙΟΥ"), SUM(D4,E4,G4),  IF(F4 = "ΒΟΙΟΥ", SUM(D4,E4), 0) + IF(H4 = "ΒΟΙΟΥ", SUM(D4,G4),0))</f>
        <v>0</v>
      </c>
      <c r="L4" s="14">
        <f t="shared" ref="L4:L19" si="3" xml:space="preserve"> IF(AND($F4 = "ΣΕΡΒΙΩΝ",$H4 = "ΣΕΡΒΙΩΝ"), SUM($D4,$E4,$G4),  IF($F4 = "ΣΕΡΒΙΩΝ", SUM($D4,$E4), 0) + IF($H4 = "ΣΕΡΒΙΩΝ", SUM($D4,$G4),0))</f>
        <v>0</v>
      </c>
      <c r="M4" s="24">
        <f t="shared" ref="M4:M19" si="4" xml:space="preserve"> IF(AND($F4 = "ΒΕΛΒΕΝΤΟΥ",$H4 = "ΒΕΛΒΕΝΤΟΥ"), SUM($D4,$E4,$G4),  IF($F4 = "ΒΕΛΒΕΝΤΟΥ", SUM($D4,$E4), 0) + IF($H4 = "ΒΕΛΒΕΝΤΟΥ", SUM($D4,$G4),0))</f>
        <v>0</v>
      </c>
      <c r="N4" s="25">
        <f t="shared" ref="N4:N19" si="5">MAX(I4:M4,D4)</f>
        <v>145.15</v>
      </c>
      <c r="O4" s="39" t="s">
        <v>140</v>
      </c>
    </row>
    <row r="5" spans="1:15" ht="24.75" customHeight="1" x14ac:dyDescent="0.25">
      <c r="A5" s="34" t="s">
        <v>40</v>
      </c>
      <c r="B5" s="7">
        <v>619086</v>
      </c>
      <c r="C5" s="7" t="s">
        <v>74</v>
      </c>
      <c r="D5" s="14">
        <v>111.19</v>
      </c>
      <c r="E5" s="7">
        <v>4</v>
      </c>
      <c r="F5" s="19" t="s">
        <v>51</v>
      </c>
      <c r="G5" s="19">
        <v>4</v>
      </c>
      <c r="H5" s="19" t="s">
        <v>51</v>
      </c>
      <c r="I5" s="14">
        <f t="shared" si="0"/>
        <v>0</v>
      </c>
      <c r="J5" s="14">
        <f t="shared" si="1"/>
        <v>0</v>
      </c>
      <c r="K5" s="14">
        <f t="shared" si="2"/>
        <v>119.19</v>
      </c>
      <c r="L5" s="14">
        <f t="shared" si="3"/>
        <v>0</v>
      </c>
      <c r="M5" s="24">
        <f t="shared" si="4"/>
        <v>0</v>
      </c>
      <c r="N5" s="25">
        <f t="shared" si="5"/>
        <v>119.19</v>
      </c>
      <c r="O5" s="39" t="s">
        <v>141</v>
      </c>
    </row>
    <row r="6" spans="1:15" ht="24.75" customHeight="1" x14ac:dyDescent="0.25">
      <c r="A6" s="35" t="s">
        <v>17</v>
      </c>
      <c r="B6" s="7">
        <v>596669</v>
      </c>
      <c r="C6" s="9" t="s">
        <v>57</v>
      </c>
      <c r="D6" s="14">
        <v>110.73</v>
      </c>
      <c r="E6" s="19">
        <v>4</v>
      </c>
      <c r="F6" s="19" t="s">
        <v>10</v>
      </c>
      <c r="G6" s="19">
        <v>4</v>
      </c>
      <c r="H6" s="19" t="s">
        <v>8</v>
      </c>
      <c r="I6" s="14">
        <f t="shared" si="0"/>
        <v>114.73</v>
      </c>
      <c r="J6" s="14">
        <f t="shared" si="1"/>
        <v>114.73</v>
      </c>
      <c r="K6" s="14">
        <f t="shared" si="2"/>
        <v>0</v>
      </c>
      <c r="L6" s="14">
        <f t="shared" si="3"/>
        <v>0</v>
      </c>
      <c r="M6" s="24">
        <f t="shared" si="4"/>
        <v>0</v>
      </c>
      <c r="N6" s="25">
        <f t="shared" si="5"/>
        <v>114.73</v>
      </c>
      <c r="O6" s="39" t="s">
        <v>142</v>
      </c>
    </row>
    <row r="7" spans="1:15" ht="24.75" customHeight="1" x14ac:dyDescent="0.25">
      <c r="A7" s="34" t="s">
        <v>68</v>
      </c>
      <c r="B7" s="7">
        <v>619589</v>
      </c>
      <c r="C7" s="9" t="s">
        <v>58</v>
      </c>
      <c r="D7" s="14">
        <v>104.86</v>
      </c>
      <c r="E7" s="19">
        <v>4</v>
      </c>
      <c r="F7" s="19" t="s">
        <v>8</v>
      </c>
      <c r="G7" s="19"/>
      <c r="H7" s="19"/>
      <c r="I7" s="14">
        <f t="shared" si="0"/>
        <v>0</v>
      </c>
      <c r="J7" s="14">
        <f t="shared" si="1"/>
        <v>108.86</v>
      </c>
      <c r="K7" s="14">
        <f t="shared" si="2"/>
        <v>0</v>
      </c>
      <c r="L7" s="14">
        <f t="shared" si="3"/>
        <v>0</v>
      </c>
      <c r="M7" s="24">
        <f t="shared" si="4"/>
        <v>0</v>
      </c>
      <c r="N7" s="25">
        <f t="shared" si="5"/>
        <v>108.86</v>
      </c>
      <c r="O7" s="39" t="s">
        <v>143</v>
      </c>
    </row>
    <row r="8" spans="1:15" ht="24.75" customHeight="1" x14ac:dyDescent="0.25">
      <c r="A8" s="34" t="s">
        <v>71</v>
      </c>
      <c r="B8" s="7">
        <v>615402</v>
      </c>
      <c r="C8" s="7" t="s">
        <v>103</v>
      </c>
      <c r="D8" s="14">
        <v>96.14</v>
      </c>
      <c r="E8" s="7">
        <v>4</v>
      </c>
      <c r="F8" s="7" t="s">
        <v>10</v>
      </c>
      <c r="G8" s="7">
        <v>4</v>
      </c>
      <c r="H8" s="7" t="s">
        <v>10</v>
      </c>
      <c r="I8" s="14">
        <f t="shared" si="0"/>
        <v>104.14</v>
      </c>
      <c r="J8" s="14">
        <f t="shared" si="1"/>
        <v>0</v>
      </c>
      <c r="K8" s="14">
        <f t="shared" si="2"/>
        <v>0</v>
      </c>
      <c r="L8" s="14">
        <f t="shared" si="3"/>
        <v>0</v>
      </c>
      <c r="M8" s="24">
        <f t="shared" si="4"/>
        <v>0</v>
      </c>
      <c r="N8" s="25">
        <f t="shared" si="5"/>
        <v>104.14</v>
      </c>
      <c r="O8" s="39" t="s">
        <v>144</v>
      </c>
    </row>
    <row r="9" spans="1:15" ht="24.75" customHeight="1" x14ac:dyDescent="0.25">
      <c r="A9" s="34" t="s">
        <v>67</v>
      </c>
      <c r="B9" s="7">
        <v>606375</v>
      </c>
      <c r="C9" s="7" t="s">
        <v>101</v>
      </c>
      <c r="D9" s="14">
        <v>99.62</v>
      </c>
      <c r="E9" s="19">
        <v>4</v>
      </c>
      <c r="F9" s="19" t="s">
        <v>8</v>
      </c>
      <c r="G9" s="19"/>
      <c r="H9" s="19"/>
      <c r="I9" s="14">
        <f t="shared" si="0"/>
        <v>0</v>
      </c>
      <c r="J9" s="14">
        <f t="shared" si="1"/>
        <v>103.62</v>
      </c>
      <c r="K9" s="14">
        <f t="shared" si="2"/>
        <v>0</v>
      </c>
      <c r="L9" s="14">
        <f t="shared" si="3"/>
        <v>0</v>
      </c>
      <c r="M9" s="24">
        <f t="shared" si="4"/>
        <v>0</v>
      </c>
      <c r="N9" s="25">
        <f t="shared" si="5"/>
        <v>103.62</v>
      </c>
      <c r="O9" s="39" t="s">
        <v>145</v>
      </c>
    </row>
    <row r="10" spans="1:15" ht="24.75" customHeight="1" x14ac:dyDescent="0.25">
      <c r="A10" s="33" t="s">
        <v>67</v>
      </c>
      <c r="B10" s="7">
        <v>619437</v>
      </c>
      <c r="C10" s="7" t="s">
        <v>102</v>
      </c>
      <c r="D10" s="14">
        <v>87.65</v>
      </c>
      <c r="E10" s="19">
        <v>4</v>
      </c>
      <c r="F10" s="19" t="s">
        <v>8</v>
      </c>
      <c r="G10" s="19">
        <v>4</v>
      </c>
      <c r="H10" s="19" t="s">
        <v>8</v>
      </c>
      <c r="I10" s="14">
        <f t="shared" si="0"/>
        <v>0</v>
      </c>
      <c r="J10" s="14">
        <f t="shared" si="1"/>
        <v>95.65</v>
      </c>
      <c r="K10" s="14">
        <f t="shared" si="2"/>
        <v>0</v>
      </c>
      <c r="L10" s="14">
        <f t="shared" si="3"/>
        <v>0</v>
      </c>
      <c r="M10" s="24">
        <f t="shared" si="4"/>
        <v>0</v>
      </c>
      <c r="N10" s="25">
        <f t="shared" si="5"/>
        <v>95.65</v>
      </c>
      <c r="O10" s="39" t="s">
        <v>145</v>
      </c>
    </row>
    <row r="11" spans="1:15" ht="24.75" customHeight="1" x14ac:dyDescent="0.25">
      <c r="A11" s="36" t="s">
        <v>24</v>
      </c>
      <c r="B11" s="7">
        <v>616331</v>
      </c>
      <c r="C11" s="9" t="s">
        <v>111</v>
      </c>
      <c r="D11" s="14">
        <v>89.32</v>
      </c>
      <c r="E11" s="19">
        <v>4</v>
      </c>
      <c r="F11" s="19" t="s">
        <v>10</v>
      </c>
      <c r="G11" s="19">
        <v>4</v>
      </c>
      <c r="H11" s="19" t="s">
        <v>8</v>
      </c>
      <c r="I11" s="14">
        <f t="shared" si="0"/>
        <v>93.32</v>
      </c>
      <c r="J11" s="14">
        <f t="shared" si="1"/>
        <v>93.32</v>
      </c>
      <c r="K11" s="14">
        <f t="shared" si="2"/>
        <v>0</v>
      </c>
      <c r="L11" s="14">
        <f t="shared" si="3"/>
        <v>0</v>
      </c>
      <c r="M11" s="24">
        <f t="shared" si="4"/>
        <v>0</v>
      </c>
      <c r="N11" s="25">
        <f t="shared" si="5"/>
        <v>93.32</v>
      </c>
      <c r="O11" s="39" t="s">
        <v>146</v>
      </c>
    </row>
    <row r="12" spans="1:15" ht="24.75" customHeight="1" x14ac:dyDescent="0.25">
      <c r="A12" s="34" t="s">
        <v>70</v>
      </c>
      <c r="B12" s="7">
        <v>622650</v>
      </c>
      <c r="C12" s="7" t="s">
        <v>72</v>
      </c>
      <c r="D12" s="14">
        <v>92.73</v>
      </c>
      <c r="E12" s="19"/>
      <c r="F12" s="19"/>
      <c r="G12" s="19"/>
      <c r="H12" s="19"/>
      <c r="I12" s="14">
        <f t="shared" si="0"/>
        <v>0</v>
      </c>
      <c r="J12" s="14">
        <f t="shared" si="1"/>
        <v>0</v>
      </c>
      <c r="K12" s="14">
        <f t="shared" si="2"/>
        <v>0</v>
      </c>
      <c r="L12" s="14">
        <f t="shared" si="3"/>
        <v>0</v>
      </c>
      <c r="M12" s="24">
        <f t="shared" si="4"/>
        <v>0</v>
      </c>
      <c r="N12" s="25">
        <f t="shared" si="5"/>
        <v>92.73</v>
      </c>
      <c r="O12" s="39" t="s">
        <v>153</v>
      </c>
    </row>
    <row r="13" spans="1:15" ht="24.75" customHeight="1" x14ac:dyDescent="0.25">
      <c r="A13" s="35" t="s">
        <v>25</v>
      </c>
      <c r="B13" s="7">
        <v>622450</v>
      </c>
      <c r="C13" s="7" t="s">
        <v>59</v>
      </c>
      <c r="D13" s="14">
        <v>87.46</v>
      </c>
      <c r="E13" s="19">
        <v>4</v>
      </c>
      <c r="F13" s="19" t="s">
        <v>8</v>
      </c>
      <c r="G13" s="19"/>
      <c r="H13" s="19"/>
      <c r="I13" s="14">
        <f t="shared" si="0"/>
        <v>0</v>
      </c>
      <c r="J13" s="14">
        <f t="shared" si="1"/>
        <v>91.46</v>
      </c>
      <c r="K13" s="14">
        <f t="shared" si="2"/>
        <v>0</v>
      </c>
      <c r="L13" s="14">
        <f t="shared" si="3"/>
        <v>0</v>
      </c>
      <c r="M13" s="24">
        <f t="shared" si="4"/>
        <v>0</v>
      </c>
      <c r="N13" s="25">
        <f t="shared" si="5"/>
        <v>91.46</v>
      </c>
      <c r="O13" s="39" t="s">
        <v>147</v>
      </c>
    </row>
    <row r="14" spans="1:15" ht="24.75" customHeight="1" x14ac:dyDescent="0.25">
      <c r="A14" s="37" t="s">
        <v>17</v>
      </c>
      <c r="B14" s="7">
        <v>618988</v>
      </c>
      <c r="C14" s="9" t="s">
        <v>109</v>
      </c>
      <c r="D14" s="14">
        <v>85.03</v>
      </c>
      <c r="E14" s="19">
        <v>4</v>
      </c>
      <c r="F14" s="19" t="s">
        <v>8</v>
      </c>
      <c r="G14" s="19"/>
      <c r="H14" s="19"/>
      <c r="I14" s="14">
        <f t="shared" si="0"/>
        <v>0</v>
      </c>
      <c r="J14" s="14">
        <f t="shared" si="1"/>
        <v>89.03</v>
      </c>
      <c r="K14" s="14">
        <f t="shared" si="2"/>
        <v>0</v>
      </c>
      <c r="L14" s="14">
        <f t="shared" si="3"/>
        <v>0</v>
      </c>
      <c r="M14" s="24">
        <f t="shared" si="4"/>
        <v>0</v>
      </c>
      <c r="N14" s="25">
        <f t="shared" si="5"/>
        <v>89.03</v>
      </c>
      <c r="O14" s="39" t="s">
        <v>148</v>
      </c>
    </row>
    <row r="15" spans="1:15" ht="24.75" customHeight="1" x14ac:dyDescent="0.25">
      <c r="A15" s="38" t="s">
        <v>106</v>
      </c>
      <c r="B15" s="11">
        <v>620136</v>
      </c>
      <c r="C15" s="11" t="s">
        <v>105</v>
      </c>
      <c r="D15" s="15">
        <v>81.209999999999994</v>
      </c>
      <c r="E15" s="11">
        <v>4</v>
      </c>
      <c r="F15" s="19" t="s">
        <v>10</v>
      </c>
      <c r="G15" s="18"/>
      <c r="H15" s="18"/>
      <c r="I15" s="15">
        <f t="shared" si="0"/>
        <v>85.21</v>
      </c>
      <c r="J15" s="15">
        <f t="shared" si="1"/>
        <v>0</v>
      </c>
      <c r="K15" s="15">
        <f t="shared" si="2"/>
        <v>0</v>
      </c>
      <c r="L15" s="14">
        <f t="shared" si="3"/>
        <v>0</v>
      </c>
      <c r="M15" s="24">
        <f t="shared" si="4"/>
        <v>0</v>
      </c>
      <c r="N15" s="25">
        <f t="shared" si="5"/>
        <v>85.21</v>
      </c>
      <c r="O15" s="39" t="s">
        <v>149</v>
      </c>
    </row>
    <row r="16" spans="1:15" ht="24.75" customHeight="1" x14ac:dyDescent="0.25">
      <c r="A16" s="37" t="s">
        <v>25</v>
      </c>
      <c r="B16" s="7">
        <v>622694</v>
      </c>
      <c r="C16" s="7" t="s">
        <v>60</v>
      </c>
      <c r="D16" s="14">
        <v>79.760000000000005</v>
      </c>
      <c r="E16" s="19">
        <v>4</v>
      </c>
      <c r="F16" s="19" t="s">
        <v>8</v>
      </c>
      <c r="G16" s="19"/>
      <c r="H16" s="19"/>
      <c r="I16" s="14">
        <f t="shared" si="0"/>
        <v>0</v>
      </c>
      <c r="J16" s="14">
        <f t="shared" si="1"/>
        <v>83.76</v>
      </c>
      <c r="K16" s="14">
        <f t="shared" si="2"/>
        <v>0</v>
      </c>
      <c r="L16" s="14">
        <f t="shared" si="3"/>
        <v>0</v>
      </c>
      <c r="M16" s="24">
        <f t="shared" si="4"/>
        <v>0</v>
      </c>
      <c r="N16" s="25">
        <f t="shared" si="5"/>
        <v>83.76</v>
      </c>
      <c r="O16" s="39" t="s">
        <v>150</v>
      </c>
    </row>
    <row r="17" spans="1:15" ht="24.75" customHeight="1" x14ac:dyDescent="0.25">
      <c r="A17" s="35" t="s">
        <v>17</v>
      </c>
      <c r="B17" s="7">
        <v>700265</v>
      </c>
      <c r="C17" s="9" t="s">
        <v>117</v>
      </c>
      <c r="D17" s="14">
        <v>82.1</v>
      </c>
      <c r="E17" s="19"/>
      <c r="F17" s="19"/>
      <c r="G17" s="19"/>
      <c r="H17" s="19"/>
      <c r="I17" s="14">
        <f t="shared" si="0"/>
        <v>0</v>
      </c>
      <c r="J17" s="14">
        <f t="shared" si="1"/>
        <v>0</v>
      </c>
      <c r="K17" s="14">
        <f t="shared" si="2"/>
        <v>0</v>
      </c>
      <c r="L17" s="14">
        <f t="shared" si="3"/>
        <v>0</v>
      </c>
      <c r="M17" s="24">
        <f t="shared" si="4"/>
        <v>0</v>
      </c>
      <c r="N17" s="25">
        <f t="shared" si="5"/>
        <v>82.1</v>
      </c>
      <c r="O17" s="39" t="s">
        <v>146</v>
      </c>
    </row>
    <row r="18" spans="1:15" ht="24.75" customHeight="1" x14ac:dyDescent="0.25">
      <c r="A18" s="33" t="s">
        <v>69</v>
      </c>
      <c r="B18" s="7">
        <v>703802</v>
      </c>
      <c r="C18" s="7" t="s">
        <v>73</v>
      </c>
      <c r="D18" s="14">
        <v>77.09</v>
      </c>
      <c r="E18" s="19">
        <v>4</v>
      </c>
      <c r="F18" s="19" t="s">
        <v>10</v>
      </c>
      <c r="G18" s="19"/>
      <c r="H18" s="19"/>
      <c r="I18" s="14">
        <f t="shared" si="0"/>
        <v>81.09</v>
      </c>
      <c r="J18" s="14">
        <f t="shared" si="1"/>
        <v>0</v>
      </c>
      <c r="K18" s="14">
        <f t="shared" si="2"/>
        <v>0</v>
      </c>
      <c r="L18" s="14">
        <f t="shared" si="3"/>
        <v>0</v>
      </c>
      <c r="M18" s="24">
        <f t="shared" si="4"/>
        <v>0</v>
      </c>
      <c r="N18" s="25">
        <f t="shared" si="5"/>
        <v>81.09</v>
      </c>
      <c r="O18" s="39" t="s">
        <v>151</v>
      </c>
    </row>
    <row r="19" spans="1:15" ht="24.75" customHeight="1" x14ac:dyDescent="0.25">
      <c r="A19" s="33" t="s">
        <v>16</v>
      </c>
      <c r="B19" s="7">
        <v>701950</v>
      </c>
      <c r="C19" s="7" t="s">
        <v>116</v>
      </c>
      <c r="D19" s="14">
        <v>72.84</v>
      </c>
      <c r="E19" s="19"/>
      <c r="F19" s="19"/>
      <c r="G19" s="19">
        <v>4</v>
      </c>
      <c r="H19" s="19" t="s">
        <v>8</v>
      </c>
      <c r="I19" s="14">
        <f t="shared" si="0"/>
        <v>0</v>
      </c>
      <c r="J19" s="14">
        <f t="shared" si="1"/>
        <v>76.84</v>
      </c>
      <c r="K19" s="14">
        <f t="shared" si="2"/>
        <v>0</v>
      </c>
      <c r="L19" s="14">
        <f t="shared" si="3"/>
        <v>0</v>
      </c>
      <c r="M19" s="24">
        <f t="shared" si="4"/>
        <v>0</v>
      </c>
      <c r="N19" s="25">
        <f t="shared" si="5"/>
        <v>76.84</v>
      </c>
      <c r="O19" s="39" t="s">
        <v>152</v>
      </c>
    </row>
    <row r="20" spans="1:15" ht="35.1" customHeight="1" x14ac:dyDescent="0.25"/>
    <row r="21" spans="1:15" ht="35.1" customHeight="1" x14ac:dyDescent="0.25"/>
    <row r="22" spans="1:15" ht="35.1" customHeight="1" x14ac:dyDescent="0.25"/>
  </sheetData>
  <sortState ref="A4:R19">
    <sortCondition descending="1" ref="N4:N19"/>
  </sortState>
  <mergeCells count="2">
    <mergeCell ref="A1:O1"/>
    <mergeCell ref="A2:O2"/>
  </mergeCells>
  <pageMargins left="0.23622047244094491" right="0.23622047244094491" top="0.74803149606299213" bottom="0.35433070866141736" header="0.31496062992125984" footer="0.31496062992125984"/>
  <pageSetup paperSize="9" scale="1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ΠΙΝΑΚΑΣ ΠΕ70</vt:lpstr>
      <vt:lpstr>ΠΙΝΑΚΑΣ ΠΕ60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2021-08-09T12:26:49Z</dcterms:modified>
</cp:coreProperties>
</file>